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2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7" sheetId="7" r:id="rId7"/>
    <sheet name="Część nr 8" sheetId="8" r:id="rId8"/>
    <sheet name="Część nr 9" sheetId="9" r:id="rId9"/>
    <sheet name="Część nr 10" sheetId="10" r:id="rId10"/>
    <sheet name="Część nr 11" sheetId="11" r:id="rId11"/>
    <sheet name="Część nr 12" sheetId="12" r:id="rId12"/>
    <sheet name="Część nr 13" sheetId="13" r:id="rId13"/>
    <sheet name="Część nr 14" sheetId="14" r:id="rId14"/>
    <sheet name="Część nr 15" sheetId="15" r:id="rId15"/>
  </sheets>
  <definedNames/>
  <calcPr calcMode="manual" fullCalcOnLoad="1"/>
</workbook>
</file>

<file path=xl/sharedStrings.xml><?xml version="1.0" encoding="utf-8"?>
<sst xmlns="http://schemas.openxmlformats.org/spreadsheetml/2006/main" count="571" uniqueCount="88">
  <si>
    <t xml:space="preserve">    Alkaliczny środek do mycia kaczek i basenów usuwający szczególnie silne zabrudzenia z mydła i cytostatyków z ludzkich odchodów. Niepieniący, dostosowany do wody o każdej twardości. Stosowany w myjniach naczyń sanitarnych wyposażonych w pompę dozującą środek myjący. Dozowany w ilości 1-3 ml/l w zależności od twardości wody. Zawierający w swoim składzie min. &lt;5% fosfonianów, 15-30% EDTA, &lt;1% wodorotlenku sodu. Wartość pH roztworu roboczego mieści się w granicach 11,2-11,5, gęstość 1,2g/cm, lepkość &lt; 50mPas.  N zasadzie równoważności Zamawiający dopuszcza zaoferowanie: Płynny, alkaliczny środek do mycia wyposażenia medycznego nie zawierający fosforanów i związków powierzchniowo czynnych, zawierający ług potasowy i substancje zapowiebagające tworzeniu się piany, steżenie 0,3-0,5%, pH ok 14; gęstość ok 1,12 g/cm3 Op. 5 litrów</t>
  </si>
  <si>
    <t>Kwaśny produkt płuczący, dobrze wiążący wapń, nawilżający bez pozostawienia plam z wody i osadów wapiennych na przedmiotach oraz wytwornicach pary i przewodach. Na bazie kwasów organicznych. Zabezpieczający przed tworzeniem się kamienia kotłowego w generatorze pary oraz w układzie rur myjni. Odpowiedni dla wody o każdym stopniu twardości. Dozowanie 0,5-1,5ml/l, gęstości 1,1g/lcm3, pH 3,7-3,0, lepkości &lt;50mPas. Ułatwiający szybkie suszenie bez zacieków, zbijający pianę, nadający się do kwasoodpornych myjni utensyliów szpitalnych. Zawierający w swoim składzie &lt;5% polikarboksylanów, Środki konserwujące:Metylochloroizotiazolinon, Metyloizitiazolinon Na zasadzie równoważności Zamawiający dopuszcza zaoferowanie:    Preparat do termicznego przygotowania np. kaczek, basenów, itp. oraz do zmiękczania wody, na bazie niejonowych  związków powierzchniowo czynnych, kwasów organicznych i substancji chroniących przed korozją. Stężenie użytkowe: 0,1-0,3%, tzn. 1-3 ml/l 0,01% na 1º dH, pH ok 1-2. Op. 5 litrów</t>
  </si>
  <si>
    <t>Łagodny detergent zasadowy do automatycznego mycia kaczek i basenów, do stali nierdzewnej, ceramiki,szkła, środek zapobiegający powstawaniu kamienia .Pojemność 5l. Myjki Getinge na gwarancji</t>
  </si>
  <si>
    <t>Środek do spłukiwania – przemywania, łagodny detergent zasadowy do automatycznego mycia kaczek i basenów zapobiegający tworzeniu się kamienia. Odpowiedni do użycia na powierzchniach opornych na zasady takich jak stal nierdzewna, ceramika szkło. Pojemność 5l. Myjki Getinge na gwarancji</t>
  </si>
  <si>
    <t>Płynny roztwór stabilizowanego podchlorynu sodu do 14%,  przeznaczony do dezynfekcji. Spektrum: B, F.V, Spory w czasie do 60 min. Max stężenie do 3% Opakowanie 5000ml</t>
  </si>
  <si>
    <t>Preparat do mycia i dezynfekcji powierzchni i wyrobów medycznych. Nie zawierający aldehydów, związków nadtlenowych, chloru, fenolu oraz pochodnych biguanidynowych.Spektrum: B, Tbc, F, V,  w czasie do 15 min, stężenie do 0,5 %.Możliwość stosowania w urządzeniach dozujących rożtwór w postaci piany. O pojemności 5000ml.</t>
  </si>
  <si>
    <t>Preparat do dezynfekcji i odkamieniania urządzeń do hemodializy. Preparat zgodny z urządzeniami do dializy. Płyn bezbarwny. Na bazie kwasu nadoctowego, nadtlenku wodoru, kwasu octowego.
Kontrola procesu płukania dzięki paskom do badania pozostałości nadtlenków. 
Opakowanie: kanister 5000ml</t>
  </si>
  <si>
    <t>Bakteriostatyczny preparat gotowy do użycia, w postaci przeźroczystego żelu o neutralnym pH, do wstępnego oczyszczania narzędzi w miejscu ich użycia oraz ich nawilżania podczas transportu, zapobiegający wysychaniu zanieczyszczeń do 72 godzin, zawierający surfaktanty i inhibitory korozji, nie zawierający enzymów, nie wymagający spłukiwania przed maszynowym procesem mycia i dezynfekcji narzędzi. W opakowaniu 650 ml z aplikatorem.</t>
  </si>
  <si>
    <t>Preparat z naturalnego oleju pomarańczowego do usuwania z narzędzi chirurgicznych i kontenerów narzędziowych resztek cementu, kleju, gipsu, pozostałości po taśmach. Opakowanie o pojemności 0,5 litra. Preparat zawiera w swoim składzie terpen pomarańczowy z naturalnie tłoczonych skórek pomarańczowych i olej natłuszczający</t>
  </si>
  <si>
    <r>
      <t xml:space="preserve">Preparat do usuwania nalotów i przebarwień na narzędziach i urządzeniach medycznych. Opakowanie 90 g, preparat w postaci drobnego proszku. </t>
    </r>
    <r>
      <rPr>
        <sz val="10"/>
        <color indexed="8"/>
        <rFont val="Arial"/>
        <family val="2"/>
      </rPr>
      <t>Dopuszcza się produkt rownoważny w opakowaniu 225 g ( należy przeliczyć )</t>
    </r>
  </si>
  <si>
    <t xml:space="preserve">Enzymatyczny preparat myjący Skład: niejonowe i amfoteryczne związki powierzchniowo-czynne, enzymy Przeznaczenie: mycie maszynowe endoskopów elastycznych Dozowanie: 5ml/l ph(roztwór 1%): 8,8-10 ( w zależności od twardości wody). Do myjni Belimed WD 430, Opakowanie: 5 kg </t>
  </si>
  <si>
    <t>Alkaliczny, inaktywujący priony preparat myjący w postaci stałej, zawierający wodorotlenek sodu, inhibitory korozji, nie zawierający środków powierzchniowo-czynnych, węglowodorów, fosfonianów, fosforanów, EDTA, NTA, przeznaczony do mycia i dezynfekcji termicznej narzędzi chirurgicznych, aluminium i aluminium anodowanego. Dozowanie 3-6 ml/l, pH 12,7-13 (1%). Opakowanie: kapsuła 4kg - odpowiada 80 l koncentratu  (wraz z dozownikiem). Do zastosowania w stacji centralnego dozowania do myjni Belimed WD 230. Dopuszcza się 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Niewymagający neutralizacji, umożliwiający zastosowanie w myjniach ultradźwiękowych. pH powyżej 10. Posiadający w swoim składzie: kwasy organiczne, alkalia, dietanoloaminę, enzymy, tenzydy ,środki konserwujące, inhibitor korozji. Nie zawierający glicerolu.Opakowanie: kanister 20 l z odpowiednim przeliczeniem ilości opakowań. Do zastosowania w stacji centralnego dozowania do myjni Belimed WD 230.  W przypadku oferowania preparatu w kanistrach 20l należy zaoferować 52 opakowania.</t>
  </si>
  <si>
    <t>Preparat płuczący, ułatwiający schnięcie narzędzi medycznych oraz łóżek i kontenerów Skład:niejonowe związki powierzchniowo-czynne, środki konserwujące, inhibitory korozji Dozowanie: 1-3ml /l pH neutralne Opakowanie: 20l. Do zastosowania w stacji centralnego dozowania do myjni Belimed WD 230 oraz WDT 750. Dopuszcza się płynny środek płuczący zawierający środki powierzchniowo czynne oraz środki konserwujące. Do użycia w myjniach dezynfektorach, niezawierający oleju parafinowego. Do szybkiego bezzaciekowego płukania, znacznie przyśpieszający suszenie po maszynowym myciu i dezynfekcji. dozowanie 0,3-1,0ml/l. Opakowanie: 20l. Do zastosowania w stacji centralnego dozowania do myjni Belimed WD 230 oraz WDT 750.</t>
  </si>
  <si>
    <t>Preparat myjąco - dezynfekcyjny Skład: glukoprotamina, QAV , inhibitory korozji, nie zawierający aldehydów Spektrum działania - B, F,Tbc (mycobacterium tuberculosis),V(Tr HSV-1) - 10min. Przeznaczenie:mycie i dezynfekcja chemiczno-termiczna w temp. 60 stopni C narzędzi chirurgicznych metalowych i z tworzyw sztucznych, łóżek, kaczek i basenów Dozowanie: 10 ml/l ph:5,5. Opakowanie: 20l. Do zastosowania w stacji centralnego dozowania do myjni Belimed WD 230 oraz WDT 750. Dopuszcza się płynny, alkaliczny środek do mycia oraz dezynfekcji w myjniach dezynfektorach (w osobnych fazach mycia i dezynfekcji) sprzętu medycznego w tym termolabilnego. Środek pozwalający na pracę w programach z neutralizacją środkiem kwaśnym lub bez neutralizacji.  O działaniu bakteriobójczym, grzybobójczym, prątkobójczym, wirusobójczym. Wspomagający destabilizację, dezaktywację oraz dekontaminację prionów potwierdzone certyfikowanymi badaniami. Posiadający w swoim składzie: różne związki powierzchniowo czynne, metakrzemian disodowy oraz fosforany. Niezawierający glicerolu, związków chlorowych oraz innych związków utleniających.  Dozowanie 1-10ml/l. Opakowanie: kanister 25 kg z odpowiednim przeliczeniem na ilość opakowań. Do zastosowania w stacji centralnego dozowania do myjni Belimed WD 230 oraz WDT 750. Dla preparatu a' 20 litrów - 25 op. dla a'25kg - 29 op.</t>
  </si>
  <si>
    <t>UWAGA: WSZYSTKIE PREPARATY  MUSZĄ POCHODZIĆ OD JEDNEGO PRODUCENTA. Przy zmianie srodków na inne niż obecnie stosowane Wykonawca jest zobowiązany do przygotowania stacji dozowania do zmiany stosowanych środków ( przepłukania całego układu ), przekalibrowania wszystkich myjni-dezynfektorów oraz dokonania walidacji procesu mycia i dezynfekcji zgodnie z normą PN-EN ISO 15883-1:2010 oraz PN-EN ISO 15883-2:2010</t>
  </si>
  <si>
    <t xml:space="preserve">Preparat do neutralizacji w postaci stałej, zawierający kwas cytrynowy i fosforowy oraz środki konserwujące. Dozowanie 1-3 ml/l, pH 2 (1%). Opakowanie: kapsuła  4kg - odpowiada 40 l koncentratu (wraz z dozownikiem). Do zastosowania w stacji centralnego dozowania do myjni Belimed WD 230.Dopuszcz się płynny , neutralizujący i myjący środek do stosowania w myjniach dezynfektorach na bazie kwasu cytrynowego. Nie posiadający w swoim składzie fosforanów, azotanów oraz tenzydów. Maksymalna zawartość P2O5 w koncentracie wynosi &lt;10 ppm. Gęstość produktu 1,2 g/cm3. Opakowanie: kanister 20 l z odpowiednim przeliczeniem ilości opakowań. Do zastosowania w stacji centralnego dozowania do myjni Belimed WD 230. W przypadku oferowania preparatu w kanistrach 20l należy zaoferować 22 opakowania. </t>
  </si>
  <si>
    <t>Olej do instrumentów chirurgicznych firmy Karl Storz(optyki, endoskopy sztywne, cystoskopy). Butelka o poj. 50 ml</t>
  </si>
  <si>
    <t>spray uniwersalny o poj. 500 ml, do instrumentarium firmy Karl Storz (do prostnic, katnic, turbin).</t>
  </si>
  <si>
    <t>Dyfuzor do zastosowania ze sprayem uniwersalnym</t>
  </si>
  <si>
    <t>Smar do zaworów cystoskopów i endoskopów sztywnych firmy Karl Storz. Op. 3g</t>
  </si>
  <si>
    <t>CZĘŚĆ NR 13</t>
  </si>
  <si>
    <t>Preparat do konserwacji stali szlachetnej. Skład: Olej mineralny, parafina. Gotowy do użycia, pH 7,0. Opakowanie: 0,5l ze spryskiwaczem</t>
  </si>
  <si>
    <t>Środek do czyszczenia manualnego przedmiotów ze stali szlachetnej Skład: niejonowe związki powierzchniowo- czynne, kwas cytrynowy ,alkohol, pH 2,5. Usuwający naloty rdzy. Opakowanie 0.5 l.</t>
  </si>
  <si>
    <t>Preparat do płuczek – dezynfektorów basenów szpitalnych , misek, kaczek opornych na działanie wysokich temperatur. Chroniących maszynę myjącą przed osadzaniem się kamienia kotłowego, dozowanie poprzez automatyczną pompę  w stężeniu 0,5/1l.Pojemność 5000 ml</t>
  </si>
  <si>
    <t>CZĘŚĆ NR 14</t>
  </si>
  <si>
    <t>preparat do manualnego mycia wstępnego sprzętu endoskopowego na bazie tenzydów, do stosowania w myjniach ultradzwiękowych, dobrze płuczący kanały endoskopu, o pojemności 2000 ml</t>
  </si>
  <si>
    <t xml:space="preserve">preparat do dezynfekcji i mycia instrumentarium, endoskopów, inkubatorów, do stosowania w myjniach ultradźwiekowych, tlenowy, bez aktywatora, bez aldehydów, chloru, fenolu, pochodnych benzenu i QAV, Spektrum B(bakterie), Tbc (prątki), F(grzyby),V(wirusy),Spory do 3 godzin.  O pojemności 6 kg. Zamawiający wymaga dostarczenia dezynfekcyjnych wanienek o pojemności  10l w ilośći 4 szt , umożliwjający przeprowadzenia prawidłowej dekontaminacji endoskopu gętkiego. </t>
  </si>
  <si>
    <t>CZĘŚĆ NR 15</t>
  </si>
  <si>
    <t xml:space="preserve">Gotowe do użycia bezalkoholowe chusteczki nasączone roztworem QAV, o właściwościach dezynfekcyjnych, przeznaczone do stosowania na wszystkich powierzchniach i sprzętach medycznych w tym. nieodpornych na działanie alkoholi łącznie z głowicami USG. Spektrum działania B, Tbc, F , V  – do 15 minut. Opakowanie twarde zawierające 200 chusteczek wyciąganych pojedyńczo. Rozmiar chusteczek co najmniej  20x20 cm.
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</si>
  <si>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</si>
  <si>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</si>
  <si>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</si>
  <si>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</si>
  <si>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</si>
  <si>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</si>
  <si>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</si>
  <si>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</si>
  <si>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</si>
  <si>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</si>
  <si>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</si>
  <si>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</si>
  <si>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</si>
  <si>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</si>
  <si>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</si>
  <si>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</si>
  <si>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</si>
  <si>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</si>
  <si>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</si>
  <si>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</si>
  <si>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</si>
  <si>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</si>
  <si>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</si>
  <si>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</si>
  <si>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</si>
  <si>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</si>
  <si>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</si>
  <si>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</si>
  <si>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</si>
  <si>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</si>
  <si>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</si>
  <si>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</si>
  <si>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</si>
  <si>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</si>
  <si>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CZĘŚĆ NR 2</t>
  </si>
  <si>
    <t>OP.</t>
  </si>
  <si>
    <t>OP</t>
  </si>
  <si>
    <t>CZĘŚĆ NR 3</t>
  </si>
  <si>
    <t>CZĘŚĆ NR 4</t>
  </si>
  <si>
    <t>CZĘŚĆ NR 5</t>
  </si>
  <si>
    <t>CZĘŚĆ NR 6</t>
  </si>
  <si>
    <t>CZĘŚĆ NR 7</t>
  </si>
  <si>
    <t>CZĘŚĆ NR 8</t>
  </si>
  <si>
    <t>CZĘŚĆ NR 9</t>
  </si>
  <si>
    <t>CZĘŚĆ NR 10</t>
  </si>
  <si>
    <t>CZĘŚĆ NR 11</t>
  </si>
  <si>
    <t>CZĘŚĆ NR 12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</si>
  <si>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</si>
  <si>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WZÓR FORMULARZA CENOWEGO - DZPZ/ 333/ 31PN / 2017</t>
  </si>
  <si>
    <t>Bezbarwny, alkoholowy preparat do odkażania i odtłuszczania skóry przed iniekcjami,  zabiegami operacyjnymi i pobieraniem materiału do badań bez ograniczeń  zawierający, nadtlenek wodoru, 
Spektrum: B, Tbc, F, V (w tym: HIV, HBV, Herpes, Rota, Adeno). O pojemności 1000 ml Dopuszcza się i bezbarwny preparat, zawierający w swoim składzie mieszaninę alkoholi w tym alkoholu etylowy, nadtlenek wodoru, charakteryzujący się potwierdzoną skutecznością bójczą wobec B, Tbc, F, V w tym HCV, HBV, HIV, Vaccina, Rota, Polio. Dopuszcza się zaoferowanie preparatu bez nadtlenku wodoru pod warunkiem spełnienia pozostałych wymagań dotyczących składu i właściwości preparatu.</t>
  </si>
  <si>
    <t>Preparat do szybkiej i bezpiecznej sterylizacji i dezynfekcji oraz dekontaminacji : powierzchni narzędzi chirurgicznych; wszystkich urządzeń medycznych posiadających kanały optyczne, takich jak giętkie i sztywne endoskopy; sond chirurgicznych i echo-kardiograficznych; rurek do respiratorów i innych urządzeń anestezjologicznych oraz ich kanałów ssących w czasie 10 minut. Spektrum działania: bakterie, wirusy, prątki, grzyby, spory. O pojemności 1kg</t>
  </si>
  <si>
    <t>Preparat myjąco- dezynfekujący w postaci koncentratu do powierzchni i wyrobów medycznych, na bazie aldehydu glutarowego, spektrum działania: B, F, V, Tbc. Krótki czas działania do 15 min o pojemności 5000ml.</t>
  </si>
  <si>
    <t>op</t>
  </si>
  <si>
    <t>Kwasek cytrynowy 20%    [x  6l.]</t>
  </si>
  <si>
    <t>Kwasek cytrynowy 20%    [x  10l.]</t>
  </si>
  <si>
    <r>
      <t xml:space="preserve">Preparat do dezynfekcji chemiczno - termicznej w myjniach </t>
    </r>
    <r>
      <rPr>
        <b/>
        <sz val="10"/>
        <rFont val="Arial"/>
        <family val="2"/>
      </rPr>
      <t>ETD3 Olympus i Innowa 3</t>
    </r>
    <r>
      <rPr>
        <sz val="10"/>
        <rFont val="Arial"/>
        <family val="0"/>
      </rPr>
      <t xml:space="preserve"> na bazie aldehydów, neutralny,stosowania szczególnie endoskopów giętkich i wrażliwych przedmiotów,Spektrum B,F,V,Tbc w temp 50°C - 60°C w czasie do 5min. Zamawiający wymaga zaoferowania preparatu zalecanego przez producenta myjni o pojemności 5000ml.</t>
    </r>
    <r>
      <rPr>
        <sz val="10"/>
        <color indexed="8"/>
        <rFont val="Arial"/>
        <family val="2"/>
      </rPr>
      <t>Dopuszcza się preparat na bazie aldehydu glutarowego</t>
    </r>
  </si>
  <si>
    <r>
      <t xml:space="preserve">Preparat do maszynowego mycia endoskopów w myjni automatycznej </t>
    </r>
    <r>
      <rPr>
        <b/>
        <sz val="10"/>
        <rFont val="Arial"/>
        <family val="2"/>
      </rPr>
      <t>ETD 3 Olympus i Innowa 3</t>
    </r>
    <r>
      <rPr>
        <sz val="10"/>
        <rFont val="Arial"/>
        <family val="0"/>
      </rPr>
      <t>, łagodny detergent enzymatyczny przeznaczony do wstępnego oczyszczania endoskopów, niskopienny, łatwy do spłukania , rozpuszcza ścięte białko i substancje organiczne. Zamawiający wymaga zaoferowania preparatu zalecanego przez producenta myjni o pojemności 5000ml. Preparat nie wymaga neutralizacji.</t>
    </r>
  </si>
  <si>
    <t>Neutralny preparat do płukania po maszynowej dezynfekcji chemiczno-termicznej. Zapobiega tworzeniu się plam podczas suszenia umytego sprzętu, Stężenie roztworu roboczego 0,1-0,2%, pH ok7,5. Zawiera niejonowe związki powierzchniowo-czynne, alkohole, inhibitory korozji i stabilizatory twardości  Do myjni Erlen. op. 5 litrów</t>
  </si>
  <si>
    <t>Preparat stosowany do dezynfekcji chemicznej aparatury po zabiegach hemodializ. Na bazie aktywnego chloru, 
Spektrum działania obejmuje:B, V, F, Tbc, S
Czas działania na wszystkie drobnoustroje do 60 min., stężenie 3% - 30 ml na 1 L wody,
Może być stosowany w myjkach ultradźwiękowych oraz do dezynfekcji narzędzi ze stali nierdzewn. Opakowanie 5000ml. Do Aparatu BRAUN DIALOG  – gwarancja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</si>
</sst>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11" xfId="17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0" fillId="0" borderId="11" xfId="17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0" fillId="0" borderId="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5" borderId="3" xfId="0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9" fontId="0" fillId="0" borderId="3" xfId="17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/>
    </xf>
    <xf numFmtId="0" fontId="0" fillId="5" borderId="3" xfId="0" applyFont="1" applyFill="1" applyBorder="1" applyAlignment="1">
      <alignment wrapText="1"/>
    </xf>
    <xf numFmtId="0" fontId="9" fillId="0" borderId="3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"/>
  <sheetViews>
    <sheetView zoomScale="85" zoomScaleNormal="85" workbookViewId="0" topLeftCell="A1">
      <selection activeCell="I7" sqref="I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58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126.75" customHeight="1" thickBot="1">
      <c r="B6" s="23" t="s">
        <v>51</v>
      </c>
      <c r="C6" s="34" t="s">
        <v>78</v>
      </c>
      <c r="D6" s="31"/>
      <c r="E6" s="39"/>
      <c r="F6" s="40" t="s">
        <v>64</v>
      </c>
      <c r="G6" s="46">
        <v>50</v>
      </c>
      <c r="H6" s="14"/>
      <c r="I6" s="25">
        <f>ROUND(G6*H6,2)</f>
        <v>0</v>
      </c>
      <c r="J6" s="28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8" ht="19.5" customHeight="1" thickBot="1">
      <c r="B7" s="81"/>
      <c r="C7" s="82"/>
      <c r="D7" s="82"/>
      <c r="E7" s="82"/>
      <c r="F7" s="82"/>
      <c r="G7" s="82"/>
      <c r="H7" s="24" t="s">
        <v>43</v>
      </c>
      <c r="I7" s="24">
        <f>SUM(I6:I6)</f>
        <v>0</v>
      </c>
      <c r="J7" s="27"/>
      <c r="K7" s="6"/>
      <c r="L7" s="2"/>
      <c r="M7" s="2"/>
      <c r="N7" s="1"/>
      <c r="O7" s="1"/>
      <c r="P7" s="1"/>
      <c r="R7" s="4"/>
    </row>
    <row r="8" spans="2:18" ht="19.5" customHeight="1" thickBot="1">
      <c r="B8" s="83"/>
      <c r="C8" s="82"/>
      <c r="D8" s="82"/>
      <c r="E8" s="82"/>
      <c r="F8" s="82"/>
      <c r="G8" s="82"/>
      <c r="H8" s="20"/>
      <c r="J8" s="7" t="s">
        <v>44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19.5" customHeight="1" thickBot="1">
      <c r="B9" s="84"/>
      <c r="C9" s="85"/>
      <c r="D9" s="85"/>
      <c r="E9" s="85"/>
      <c r="F9" s="85"/>
      <c r="G9" s="85"/>
      <c r="H9" s="21"/>
      <c r="I9" s="5"/>
      <c r="J9" s="2"/>
      <c r="K9" s="2"/>
      <c r="L9" s="9" t="s">
        <v>45</v>
      </c>
      <c r="M9" s="9">
        <f>SUM(M6:M8)</f>
        <v>0</v>
      </c>
      <c r="N9" s="1"/>
      <c r="O9" s="1"/>
      <c r="P9" s="1"/>
    </row>
    <row r="10" spans="2:16" ht="21.75" customHeight="1">
      <c r="B10" s="86" t="s">
        <v>55</v>
      </c>
      <c r="C10" s="87"/>
      <c r="D10" s="87"/>
      <c r="E10" s="87"/>
      <c r="F10" s="87"/>
      <c r="G10" s="87"/>
      <c r="H10" s="88"/>
      <c r="I10" s="66" t="s">
        <v>47</v>
      </c>
      <c r="J10" s="67"/>
      <c r="K10" s="67"/>
      <c r="L10" s="67"/>
      <c r="M10" s="68"/>
      <c r="N10" s="1"/>
      <c r="O10" s="1"/>
      <c r="P10" s="1"/>
    </row>
    <row r="11" spans="2:16" ht="26.25" customHeight="1">
      <c r="B11" s="89"/>
      <c r="C11" s="90"/>
      <c r="D11" s="90"/>
      <c r="E11" s="90"/>
      <c r="F11" s="90"/>
      <c r="G11" s="90"/>
      <c r="H11" s="91"/>
      <c r="I11" s="66"/>
      <c r="J11" s="67"/>
      <c r="K11" s="67"/>
      <c r="L11" s="67"/>
      <c r="M11" s="68"/>
      <c r="N11" s="1"/>
      <c r="O11" s="1"/>
      <c r="P11" s="1"/>
    </row>
    <row r="12" spans="2:16" ht="74.25" customHeight="1">
      <c r="B12" s="92" t="s">
        <v>59</v>
      </c>
      <c r="C12" s="93"/>
      <c r="D12" s="93"/>
      <c r="E12" s="93"/>
      <c r="F12" s="93"/>
      <c r="G12" s="93"/>
      <c r="H12" s="94"/>
      <c r="I12" s="69"/>
      <c r="J12" s="70"/>
      <c r="K12" s="70"/>
      <c r="L12" s="70"/>
      <c r="M12" s="71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7"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8"/>
  <sheetViews>
    <sheetView zoomScale="85" zoomScaleNormal="85" workbookViewId="0" topLeftCell="A1">
      <selection activeCell="E14" sqref="E1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73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87" customHeight="1" thickBot="1">
      <c r="B6" s="23" t="s">
        <v>51</v>
      </c>
      <c r="C6" s="44" t="s">
        <v>10</v>
      </c>
      <c r="D6" s="31"/>
      <c r="E6" s="39"/>
      <c r="F6" s="40" t="s">
        <v>64</v>
      </c>
      <c r="G6" s="41">
        <v>9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87" customHeight="1" thickBot="1">
      <c r="B7" s="23" t="s">
        <v>60</v>
      </c>
      <c r="C7" s="44" t="s">
        <v>10</v>
      </c>
      <c r="D7" s="13"/>
      <c r="E7" s="38"/>
      <c r="F7" s="40" t="s">
        <v>64</v>
      </c>
      <c r="G7" s="41">
        <v>10</v>
      </c>
      <c r="H7" s="29"/>
      <c r="I7" s="25">
        <f>ROUND(G7*H7,2)</f>
        <v>0</v>
      </c>
      <c r="J7" s="32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8" ht="19.5" customHeight="1" thickBot="1">
      <c r="B8" s="81"/>
      <c r="C8" s="82"/>
      <c r="D8" s="82"/>
      <c r="E8" s="82"/>
      <c r="F8" s="82"/>
      <c r="G8" s="82"/>
      <c r="H8" s="24" t="s">
        <v>43</v>
      </c>
      <c r="I8" s="24">
        <f>SUM(I6:I7)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83"/>
      <c r="C9" s="82"/>
      <c r="D9" s="82"/>
      <c r="E9" s="82"/>
      <c r="F9" s="82"/>
      <c r="G9" s="82"/>
      <c r="H9" s="20"/>
      <c r="J9" s="7" t="s">
        <v>44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84"/>
      <c r="C10" s="85"/>
      <c r="D10" s="85"/>
      <c r="E10" s="85"/>
      <c r="F10" s="85"/>
      <c r="G10" s="85"/>
      <c r="H10" s="21"/>
      <c r="I10" s="5"/>
      <c r="J10" s="2"/>
      <c r="K10" s="2"/>
      <c r="L10" s="9" t="s">
        <v>45</v>
      </c>
      <c r="M10" s="9">
        <f>SUM(M6:M9)</f>
        <v>0</v>
      </c>
      <c r="N10" s="1"/>
      <c r="O10" s="1"/>
      <c r="P10" s="1"/>
    </row>
    <row r="11" spans="2:16" ht="21.75" customHeight="1">
      <c r="B11" s="86" t="s">
        <v>55</v>
      </c>
      <c r="C11" s="87"/>
      <c r="D11" s="87"/>
      <c r="E11" s="87"/>
      <c r="F11" s="87"/>
      <c r="G11" s="87"/>
      <c r="H11" s="88"/>
      <c r="I11" s="66" t="s">
        <v>47</v>
      </c>
      <c r="J11" s="67"/>
      <c r="K11" s="67"/>
      <c r="L11" s="67"/>
      <c r="M11" s="68"/>
      <c r="N11" s="1"/>
      <c r="O11" s="1"/>
      <c r="P11" s="1"/>
    </row>
    <row r="12" spans="2:16" ht="26.25" customHeight="1">
      <c r="B12" s="89"/>
      <c r="C12" s="90"/>
      <c r="D12" s="90"/>
      <c r="E12" s="90"/>
      <c r="F12" s="90"/>
      <c r="G12" s="90"/>
      <c r="H12" s="91"/>
      <c r="I12" s="66"/>
      <c r="J12" s="67"/>
      <c r="K12" s="67"/>
      <c r="L12" s="67"/>
      <c r="M12" s="68"/>
      <c r="N12" s="1"/>
      <c r="O12" s="1"/>
      <c r="P12" s="1"/>
    </row>
    <row r="13" spans="2:16" ht="74.25" customHeight="1">
      <c r="B13" s="92" t="s">
        <v>76</v>
      </c>
      <c r="C13" s="93"/>
      <c r="D13" s="93"/>
      <c r="E13" s="93"/>
      <c r="F13" s="93"/>
      <c r="G13" s="93"/>
      <c r="H13" s="94"/>
      <c r="I13" s="69"/>
      <c r="J13" s="70"/>
      <c r="K13" s="70"/>
      <c r="L13" s="70"/>
      <c r="M13" s="71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20"/>
  <sheetViews>
    <sheetView zoomScale="85" zoomScaleNormal="85" workbookViewId="0" topLeftCell="A7">
      <selection activeCell="C35" sqref="C3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124.140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74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161.25" customHeight="1" thickBot="1">
      <c r="B6" s="23" t="s">
        <v>51</v>
      </c>
      <c r="C6" s="54" t="s">
        <v>11</v>
      </c>
      <c r="D6" s="31"/>
      <c r="E6" s="39"/>
      <c r="F6" s="40" t="s">
        <v>64</v>
      </c>
      <c r="G6" s="41">
        <v>67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161.25" customHeight="1" thickBot="1">
      <c r="B7" s="23" t="s">
        <v>60</v>
      </c>
      <c r="C7" s="54" t="s">
        <v>12</v>
      </c>
      <c r="D7" s="13"/>
      <c r="E7" s="38"/>
      <c r="F7" s="40" t="s">
        <v>64</v>
      </c>
      <c r="G7" s="41">
        <v>12</v>
      </c>
      <c r="H7" s="29"/>
      <c r="I7" s="25">
        <f>ROUND(G7*H7,2)</f>
        <v>0</v>
      </c>
      <c r="J7" s="32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6" ht="161.25" customHeight="1" thickBot="1">
      <c r="B8" s="23" t="s">
        <v>61</v>
      </c>
      <c r="C8" s="54" t="s">
        <v>13</v>
      </c>
      <c r="D8" s="13"/>
      <c r="E8" s="14"/>
      <c r="F8" s="40" t="s">
        <v>64</v>
      </c>
      <c r="G8" s="41">
        <v>21</v>
      </c>
      <c r="H8" s="29"/>
      <c r="I8" s="25">
        <f>ROUND(G8*H8,2)</f>
        <v>0</v>
      </c>
      <c r="J8" s="32"/>
      <c r="K8" s="25">
        <f>ROUND(I8*J8,2)</f>
        <v>0</v>
      </c>
      <c r="L8" s="25">
        <f>ROUND(M8/G8,2)</f>
        <v>0</v>
      </c>
      <c r="M8" s="26">
        <f>ROUND(SUM(I8,K8),2)</f>
        <v>0</v>
      </c>
      <c r="N8" s="1"/>
      <c r="O8" s="1"/>
      <c r="P8" s="1"/>
    </row>
    <row r="9" spans="2:16" ht="161.25" customHeight="1" thickBot="1">
      <c r="B9" s="23" t="s">
        <v>62</v>
      </c>
      <c r="C9" s="54" t="s">
        <v>15</v>
      </c>
      <c r="D9" s="13"/>
      <c r="E9" s="14"/>
      <c r="F9" s="40" t="s">
        <v>64</v>
      </c>
      <c r="G9" s="41">
        <v>19</v>
      </c>
      <c r="H9" s="29"/>
      <c r="I9" s="25">
        <f>ROUND(G9*H9,2)</f>
        <v>0</v>
      </c>
      <c r="J9" s="32"/>
      <c r="K9" s="25">
        <f>ROUND(I9*J9,2)</f>
        <v>0</v>
      </c>
      <c r="L9" s="25">
        <f>ROUND(M9/G9,2)</f>
        <v>0</v>
      </c>
      <c r="M9" s="26">
        <f>ROUND(SUM(I9,K9),2)</f>
        <v>0</v>
      </c>
      <c r="N9" s="1"/>
      <c r="O9" s="1"/>
      <c r="P9" s="1"/>
    </row>
    <row r="10" spans="2:18" ht="19.5" customHeight="1" thickBot="1">
      <c r="B10" s="66" t="s">
        <v>14</v>
      </c>
      <c r="C10" s="67"/>
      <c r="D10" s="67"/>
      <c r="E10" s="67"/>
      <c r="F10" s="67"/>
      <c r="G10" s="67"/>
      <c r="H10" s="24" t="s">
        <v>43</v>
      </c>
      <c r="I10" s="24">
        <f>SUM(I6:I9)</f>
        <v>0</v>
      </c>
      <c r="J10" s="27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66"/>
      <c r="C11" s="67"/>
      <c r="D11" s="67"/>
      <c r="E11" s="67"/>
      <c r="F11" s="67"/>
      <c r="G11" s="67"/>
      <c r="H11" s="20"/>
      <c r="J11" s="7" t="s">
        <v>44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69"/>
      <c r="C12" s="70"/>
      <c r="D12" s="70"/>
      <c r="E12" s="70"/>
      <c r="F12" s="70"/>
      <c r="G12" s="70"/>
      <c r="H12" s="21"/>
      <c r="I12" s="5"/>
      <c r="J12" s="2"/>
      <c r="K12" s="2"/>
      <c r="L12" s="9" t="s">
        <v>45</v>
      </c>
      <c r="M12" s="9">
        <f>SUM(M6:M11)</f>
        <v>0</v>
      </c>
      <c r="N12" s="1"/>
      <c r="O12" s="1"/>
      <c r="P12" s="1"/>
    </row>
    <row r="13" spans="2:16" ht="21.75" customHeight="1">
      <c r="B13" s="86" t="s">
        <v>55</v>
      </c>
      <c r="C13" s="87"/>
      <c r="D13" s="87"/>
      <c r="E13" s="87"/>
      <c r="F13" s="87"/>
      <c r="G13" s="87"/>
      <c r="H13" s="88"/>
      <c r="I13" s="66" t="s">
        <v>47</v>
      </c>
      <c r="J13" s="67"/>
      <c r="K13" s="67"/>
      <c r="L13" s="67"/>
      <c r="M13" s="68"/>
      <c r="N13" s="1"/>
      <c r="O13" s="1"/>
      <c r="P13" s="1"/>
    </row>
    <row r="14" spans="2:16" ht="26.25" customHeight="1">
      <c r="B14" s="89"/>
      <c r="C14" s="90"/>
      <c r="D14" s="90"/>
      <c r="E14" s="90"/>
      <c r="F14" s="90"/>
      <c r="G14" s="90"/>
      <c r="H14" s="91"/>
      <c r="I14" s="66"/>
      <c r="J14" s="67"/>
      <c r="K14" s="67"/>
      <c r="L14" s="67"/>
      <c r="M14" s="68"/>
      <c r="N14" s="1"/>
      <c r="O14" s="1"/>
      <c r="P14" s="1"/>
    </row>
    <row r="15" spans="2:16" ht="74.25" customHeight="1">
      <c r="B15" s="92" t="s">
        <v>76</v>
      </c>
      <c r="C15" s="93"/>
      <c r="D15" s="93"/>
      <c r="E15" s="93"/>
      <c r="F15" s="93"/>
      <c r="G15" s="93"/>
      <c r="H15" s="94"/>
      <c r="I15" s="69"/>
      <c r="J15" s="70"/>
      <c r="K15" s="70"/>
      <c r="L15" s="70"/>
      <c r="M15" s="7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7">
    <mergeCell ref="J1:M3"/>
    <mergeCell ref="I13:M15"/>
    <mergeCell ref="B1:I2"/>
    <mergeCell ref="B3:I3"/>
    <mergeCell ref="B10:G12"/>
    <mergeCell ref="B13:H14"/>
    <mergeCell ref="B15:H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20"/>
  <sheetViews>
    <sheetView zoomScale="85" zoomScaleNormal="85" workbookViewId="0" topLeftCell="A1">
      <selection activeCell="H24" sqref="H2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75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47.25" customHeight="1" thickBot="1">
      <c r="B6" s="23" t="s">
        <v>51</v>
      </c>
      <c r="C6" s="44" t="s">
        <v>16</v>
      </c>
      <c r="D6" s="31"/>
      <c r="E6" s="39"/>
      <c r="F6" s="40" t="s">
        <v>64</v>
      </c>
      <c r="G6" s="41">
        <v>4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47.25" customHeight="1" thickBot="1">
      <c r="B7" s="23" t="s">
        <v>60</v>
      </c>
      <c r="C7" s="44" t="s">
        <v>17</v>
      </c>
      <c r="D7" s="13"/>
      <c r="E7" s="38"/>
      <c r="F7" s="40" t="s">
        <v>64</v>
      </c>
      <c r="G7" s="41">
        <v>4</v>
      </c>
      <c r="H7" s="29"/>
      <c r="I7" s="25">
        <f>ROUND(G7*H7,2)</f>
        <v>0</v>
      </c>
      <c r="J7" s="32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6" ht="47.25" customHeight="1" thickBot="1">
      <c r="B8" s="23" t="s">
        <v>61</v>
      </c>
      <c r="C8" s="44" t="s">
        <v>18</v>
      </c>
      <c r="D8" s="13"/>
      <c r="E8" s="14"/>
      <c r="F8" s="40" t="s">
        <v>64</v>
      </c>
      <c r="G8" s="41">
        <v>2</v>
      </c>
      <c r="H8" s="29"/>
      <c r="I8" s="25">
        <f>ROUND(G8*H8,2)</f>
        <v>0</v>
      </c>
      <c r="J8" s="32"/>
      <c r="K8" s="25">
        <f>ROUND(I8*J8,2)</f>
        <v>0</v>
      </c>
      <c r="L8" s="25">
        <f>ROUND(M8/G8,2)</f>
        <v>0</v>
      </c>
      <c r="M8" s="26">
        <f>ROUND(SUM(I8,K8),2)</f>
        <v>0</v>
      </c>
      <c r="N8" s="1"/>
      <c r="O8" s="1"/>
      <c r="P8" s="1"/>
    </row>
    <row r="9" spans="2:16" ht="47.25" customHeight="1" thickBot="1">
      <c r="B9" s="23" t="s">
        <v>62</v>
      </c>
      <c r="C9" s="44" t="s">
        <v>19</v>
      </c>
      <c r="D9" s="13"/>
      <c r="E9" s="14"/>
      <c r="F9" s="40" t="s">
        <v>64</v>
      </c>
      <c r="G9" s="41">
        <v>10</v>
      </c>
      <c r="H9" s="29"/>
      <c r="I9" s="25">
        <f>ROUND(G9*H9,2)</f>
        <v>0</v>
      </c>
      <c r="J9" s="32"/>
      <c r="K9" s="25">
        <f>ROUND(I9*J9,2)</f>
        <v>0</v>
      </c>
      <c r="L9" s="25">
        <f>ROUND(M9/G9,2)</f>
        <v>0</v>
      </c>
      <c r="M9" s="26">
        <f>ROUND(SUM(I9,K9),2)</f>
        <v>0</v>
      </c>
      <c r="N9" s="1"/>
      <c r="O9" s="1"/>
      <c r="P9" s="1"/>
    </row>
    <row r="10" spans="2:18" ht="19.5" customHeight="1" thickBot="1">
      <c r="B10" s="81"/>
      <c r="C10" s="82"/>
      <c r="D10" s="82"/>
      <c r="E10" s="82"/>
      <c r="F10" s="82"/>
      <c r="G10" s="82"/>
      <c r="H10" s="24" t="s">
        <v>43</v>
      </c>
      <c r="I10" s="24">
        <f>SUM(I6:I9)</f>
        <v>0</v>
      </c>
      <c r="J10" s="27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83"/>
      <c r="C11" s="82"/>
      <c r="D11" s="82"/>
      <c r="E11" s="82"/>
      <c r="F11" s="82"/>
      <c r="G11" s="82"/>
      <c r="H11" s="20"/>
      <c r="J11" s="7" t="s">
        <v>44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84"/>
      <c r="C12" s="85"/>
      <c r="D12" s="85"/>
      <c r="E12" s="85"/>
      <c r="F12" s="85"/>
      <c r="G12" s="85"/>
      <c r="H12" s="21"/>
      <c r="I12" s="5"/>
      <c r="J12" s="2"/>
      <c r="K12" s="2"/>
      <c r="L12" s="9" t="s">
        <v>45</v>
      </c>
      <c r="M12" s="9">
        <f>SUM(M6:M11)</f>
        <v>0</v>
      </c>
      <c r="N12" s="1"/>
      <c r="O12" s="1"/>
      <c r="P12" s="1"/>
    </row>
    <row r="13" spans="2:16" ht="21.75" customHeight="1">
      <c r="B13" s="86" t="s">
        <v>55</v>
      </c>
      <c r="C13" s="87"/>
      <c r="D13" s="87"/>
      <c r="E13" s="87"/>
      <c r="F13" s="87"/>
      <c r="G13" s="87"/>
      <c r="H13" s="88"/>
      <c r="I13" s="66" t="s">
        <v>47</v>
      </c>
      <c r="J13" s="67"/>
      <c r="K13" s="67"/>
      <c r="L13" s="67"/>
      <c r="M13" s="68"/>
      <c r="N13" s="1"/>
      <c r="O13" s="1"/>
      <c r="P13" s="1"/>
    </row>
    <row r="14" spans="2:16" ht="26.25" customHeight="1">
      <c r="B14" s="89"/>
      <c r="C14" s="90"/>
      <c r="D14" s="90"/>
      <c r="E14" s="90"/>
      <c r="F14" s="90"/>
      <c r="G14" s="90"/>
      <c r="H14" s="91"/>
      <c r="I14" s="66"/>
      <c r="J14" s="67"/>
      <c r="K14" s="67"/>
      <c r="L14" s="67"/>
      <c r="M14" s="68"/>
      <c r="N14" s="1"/>
      <c r="O14" s="1"/>
      <c r="P14" s="1"/>
    </row>
    <row r="15" spans="2:16" ht="74.25" customHeight="1">
      <c r="B15" s="92" t="s">
        <v>76</v>
      </c>
      <c r="C15" s="93"/>
      <c r="D15" s="93"/>
      <c r="E15" s="93"/>
      <c r="F15" s="93"/>
      <c r="G15" s="93"/>
      <c r="H15" s="94"/>
      <c r="I15" s="69"/>
      <c r="J15" s="70"/>
      <c r="K15" s="70"/>
      <c r="L15" s="70"/>
      <c r="M15" s="7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7">
    <mergeCell ref="J1:M3"/>
    <mergeCell ref="I13:M15"/>
    <mergeCell ref="B1:I2"/>
    <mergeCell ref="B3:I3"/>
    <mergeCell ref="B10:G12"/>
    <mergeCell ref="B13:H14"/>
    <mergeCell ref="B15:H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19"/>
  <sheetViews>
    <sheetView zoomScale="85" zoomScaleNormal="85" workbookViewId="0" topLeftCell="A1">
      <selection activeCell="C29" sqref="C2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20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87" customHeight="1" thickBot="1">
      <c r="B6" s="23" t="s">
        <v>51</v>
      </c>
      <c r="C6" s="55" t="s">
        <v>21</v>
      </c>
      <c r="D6" s="31"/>
      <c r="E6" s="39"/>
      <c r="F6" s="40" t="s">
        <v>64</v>
      </c>
      <c r="G6" s="41">
        <v>15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87" customHeight="1" thickBot="1">
      <c r="B7" s="23" t="s">
        <v>60</v>
      </c>
      <c r="C7" s="55" t="s">
        <v>22</v>
      </c>
      <c r="D7" s="13"/>
      <c r="E7" s="38"/>
      <c r="F7" s="40" t="s">
        <v>64</v>
      </c>
      <c r="G7" s="41">
        <v>40</v>
      </c>
      <c r="H7" s="29"/>
      <c r="I7" s="25">
        <f>ROUND(G7*H7,2)</f>
        <v>0</v>
      </c>
      <c r="J7" s="32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6" ht="102" customHeight="1" thickBot="1">
      <c r="B8" s="23" t="s">
        <v>61</v>
      </c>
      <c r="C8" s="44" t="s">
        <v>23</v>
      </c>
      <c r="D8" s="13"/>
      <c r="E8" s="14"/>
      <c r="F8" s="40" t="s">
        <v>64</v>
      </c>
      <c r="G8" s="41">
        <v>10</v>
      </c>
      <c r="H8" s="29"/>
      <c r="I8" s="25">
        <f>ROUND(G8*H8,2)</f>
        <v>0</v>
      </c>
      <c r="J8" s="32"/>
      <c r="K8" s="25">
        <f>ROUND(I8*J8,2)</f>
        <v>0</v>
      </c>
      <c r="L8" s="25">
        <f>ROUND(M8/G8,2)</f>
        <v>0</v>
      </c>
      <c r="M8" s="26">
        <f>ROUND(SUM(I8,K8),2)</f>
        <v>0</v>
      </c>
      <c r="N8" s="1"/>
      <c r="O8" s="1"/>
      <c r="P8" s="1"/>
    </row>
    <row r="9" spans="2:18" ht="19.5" customHeight="1" thickBot="1">
      <c r="B9" s="81"/>
      <c r="C9" s="82"/>
      <c r="D9" s="82"/>
      <c r="E9" s="82"/>
      <c r="F9" s="82"/>
      <c r="G9" s="82"/>
      <c r="H9" s="24" t="s">
        <v>43</v>
      </c>
      <c r="I9" s="24">
        <f>SUM(I6:I8)</f>
        <v>0</v>
      </c>
      <c r="J9" s="27"/>
      <c r="K9" s="6"/>
      <c r="L9" s="2"/>
      <c r="M9" s="2"/>
      <c r="N9" s="1"/>
      <c r="O9" s="1"/>
      <c r="P9" s="1"/>
      <c r="R9" s="4"/>
    </row>
    <row r="10" spans="2:18" ht="19.5" customHeight="1" thickBot="1">
      <c r="B10" s="83"/>
      <c r="C10" s="82"/>
      <c r="D10" s="82"/>
      <c r="E10" s="82"/>
      <c r="F10" s="82"/>
      <c r="G10" s="82"/>
      <c r="H10" s="20"/>
      <c r="J10" s="7" t="s">
        <v>44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84"/>
      <c r="C11" s="85"/>
      <c r="D11" s="85"/>
      <c r="E11" s="85"/>
      <c r="F11" s="85"/>
      <c r="G11" s="85"/>
      <c r="H11" s="21"/>
      <c r="I11" s="5"/>
      <c r="J11" s="2"/>
      <c r="K11" s="2"/>
      <c r="L11" s="9" t="s">
        <v>45</v>
      </c>
      <c r="M11" s="9">
        <f>SUM(M6:M10)</f>
        <v>0</v>
      </c>
      <c r="N11" s="1"/>
      <c r="O11" s="1"/>
      <c r="P11" s="1"/>
    </row>
    <row r="12" spans="2:16" ht="21.75" customHeight="1">
      <c r="B12" s="86" t="s">
        <v>55</v>
      </c>
      <c r="C12" s="87"/>
      <c r="D12" s="87"/>
      <c r="E12" s="87"/>
      <c r="F12" s="87"/>
      <c r="G12" s="87"/>
      <c r="H12" s="88"/>
      <c r="I12" s="66" t="s">
        <v>47</v>
      </c>
      <c r="J12" s="67"/>
      <c r="K12" s="67"/>
      <c r="L12" s="67"/>
      <c r="M12" s="68"/>
      <c r="N12" s="1"/>
      <c r="O12" s="1"/>
      <c r="P12" s="1"/>
    </row>
    <row r="13" spans="2:16" ht="26.25" customHeight="1">
      <c r="B13" s="89"/>
      <c r="C13" s="90"/>
      <c r="D13" s="90"/>
      <c r="E13" s="90"/>
      <c r="F13" s="90"/>
      <c r="G13" s="90"/>
      <c r="H13" s="91"/>
      <c r="I13" s="66"/>
      <c r="J13" s="67"/>
      <c r="K13" s="67"/>
      <c r="L13" s="67"/>
      <c r="M13" s="68"/>
      <c r="N13" s="1"/>
      <c r="O13" s="1"/>
      <c r="P13" s="1"/>
    </row>
    <row r="14" spans="2:16" ht="74.25" customHeight="1">
      <c r="B14" s="92" t="s">
        <v>76</v>
      </c>
      <c r="C14" s="93"/>
      <c r="D14" s="93"/>
      <c r="E14" s="93"/>
      <c r="F14" s="93"/>
      <c r="G14" s="93"/>
      <c r="H14" s="94"/>
      <c r="I14" s="69"/>
      <c r="J14" s="70"/>
      <c r="K14" s="70"/>
      <c r="L14" s="70"/>
      <c r="M14" s="7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7">
    <mergeCell ref="J1:M3"/>
    <mergeCell ref="I12:M14"/>
    <mergeCell ref="B1:I2"/>
    <mergeCell ref="B3:I3"/>
    <mergeCell ref="B9:G11"/>
    <mergeCell ref="B12:H13"/>
    <mergeCell ref="B14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R18"/>
  <sheetViews>
    <sheetView zoomScale="85" zoomScaleNormal="85" workbookViewId="0" topLeftCell="A1">
      <selection activeCell="J20" sqref="J2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24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140.25" customHeight="1" thickBot="1">
      <c r="B6" s="23" t="s">
        <v>51</v>
      </c>
      <c r="C6" s="35" t="s">
        <v>26</v>
      </c>
      <c r="D6" s="31"/>
      <c r="E6" s="39"/>
      <c r="F6" s="40" t="s">
        <v>64</v>
      </c>
      <c r="G6" s="41">
        <v>12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87" customHeight="1" thickBot="1">
      <c r="B7" s="23" t="s">
        <v>60</v>
      </c>
      <c r="C7" s="37" t="s">
        <v>25</v>
      </c>
      <c r="D7" s="13"/>
      <c r="E7" s="38"/>
      <c r="F7" s="40" t="s">
        <v>64</v>
      </c>
      <c r="G7" s="41">
        <v>51</v>
      </c>
      <c r="H7" s="29"/>
      <c r="I7" s="25">
        <f>ROUND(G7*H7,2)</f>
        <v>0</v>
      </c>
      <c r="J7" s="32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8" ht="19.5" customHeight="1" thickBot="1">
      <c r="B8" s="81"/>
      <c r="C8" s="82"/>
      <c r="D8" s="82"/>
      <c r="E8" s="82"/>
      <c r="F8" s="82"/>
      <c r="G8" s="82"/>
      <c r="H8" s="24" t="s">
        <v>43</v>
      </c>
      <c r="I8" s="24">
        <f>SUM(I6:I7)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83"/>
      <c r="C9" s="82"/>
      <c r="D9" s="82"/>
      <c r="E9" s="82"/>
      <c r="F9" s="82"/>
      <c r="G9" s="82"/>
      <c r="H9" s="20"/>
      <c r="J9" s="7" t="s">
        <v>44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84"/>
      <c r="C10" s="85"/>
      <c r="D10" s="85"/>
      <c r="E10" s="85"/>
      <c r="F10" s="85"/>
      <c r="G10" s="85"/>
      <c r="H10" s="21"/>
      <c r="I10" s="5"/>
      <c r="J10" s="2"/>
      <c r="K10" s="2"/>
      <c r="L10" s="9" t="s">
        <v>45</v>
      </c>
      <c r="M10" s="9">
        <f>SUM(M6:M9)</f>
        <v>0</v>
      </c>
      <c r="N10" s="1"/>
      <c r="O10" s="1"/>
      <c r="P10" s="1"/>
    </row>
    <row r="11" spans="2:16" ht="21.75" customHeight="1">
      <c r="B11" s="86" t="s">
        <v>55</v>
      </c>
      <c r="C11" s="87"/>
      <c r="D11" s="87"/>
      <c r="E11" s="87"/>
      <c r="F11" s="87"/>
      <c r="G11" s="87"/>
      <c r="H11" s="88"/>
      <c r="I11" s="66" t="s">
        <v>47</v>
      </c>
      <c r="J11" s="67"/>
      <c r="K11" s="67"/>
      <c r="L11" s="67"/>
      <c r="M11" s="68"/>
      <c r="N11" s="1"/>
      <c r="O11" s="1"/>
      <c r="P11" s="1"/>
    </row>
    <row r="12" spans="2:16" ht="26.25" customHeight="1">
      <c r="B12" s="89"/>
      <c r="C12" s="90"/>
      <c r="D12" s="90"/>
      <c r="E12" s="90"/>
      <c r="F12" s="90"/>
      <c r="G12" s="90"/>
      <c r="H12" s="91"/>
      <c r="I12" s="66"/>
      <c r="J12" s="67"/>
      <c r="K12" s="67"/>
      <c r="L12" s="67"/>
      <c r="M12" s="68"/>
      <c r="N12" s="1"/>
      <c r="O12" s="1"/>
      <c r="P12" s="1"/>
    </row>
    <row r="13" spans="2:16" ht="74.25" customHeight="1">
      <c r="B13" s="92" t="s">
        <v>76</v>
      </c>
      <c r="C13" s="93"/>
      <c r="D13" s="93"/>
      <c r="E13" s="93"/>
      <c r="F13" s="93"/>
      <c r="G13" s="93"/>
      <c r="H13" s="94"/>
      <c r="I13" s="69"/>
      <c r="J13" s="70"/>
      <c r="K13" s="70"/>
      <c r="L13" s="70"/>
      <c r="M13" s="71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R17"/>
  <sheetViews>
    <sheetView zoomScale="85" zoomScaleNormal="85" workbookViewId="0" topLeftCell="A1">
      <selection activeCell="C17" sqref="C1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27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87" customHeight="1" thickBot="1">
      <c r="B6" s="23" t="s">
        <v>51</v>
      </c>
      <c r="C6" s="56" t="s">
        <v>28</v>
      </c>
      <c r="D6" s="31"/>
      <c r="E6" s="39"/>
      <c r="F6" s="40" t="s">
        <v>64</v>
      </c>
      <c r="G6" s="41">
        <v>400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8" ht="19.5" customHeight="1" thickBot="1">
      <c r="B7" s="81"/>
      <c r="C7" s="82"/>
      <c r="D7" s="82"/>
      <c r="E7" s="82"/>
      <c r="F7" s="82"/>
      <c r="G7" s="82"/>
      <c r="H7" s="24" t="s">
        <v>43</v>
      </c>
      <c r="I7" s="24">
        <f>SUM(I6:I6)</f>
        <v>0</v>
      </c>
      <c r="J7" s="27"/>
      <c r="K7" s="6"/>
      <c r="L7" s="2"/>
      <c r="M7" s="2"/>
      <c r="N7" s="1"/>
      <c r="O7" s="1"/>
      <c r="P7" s="1"/>
      <c r="R7" s="4"/>
    </row>
    <row r="8" spans="2:18" ht="19.5" customHeight="1" thickBot="1">
      <c r="B8" s="83"/>
      <c r="C8" s="82"/>
      <c r="D8" s="82"/>
      <c r="E8" s="82"/>
      <c r="F8" s="82"/>
      <c r="G8" s="82"/>
      <c r="H8" s="20"/>
      <c r="J8" s="7" t="s">
        <v>44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19.5" customHeight="1" thickBot="1">
      <c r="B9" s="84"/>
      <c r="C9" s="85"/>
      <c r="D9" s="85"/>
      <c r="E9" s="85"/>
      <c r="F9" s="85"/>
      <c r="G9" s="85"/>
      <c r="H9" s="21"/>
      <c r="I9" s="5"/>
      <c r="J9" s="2"/>
      <c r="K9" s="2"/>
      <c r="L9" s="9" t="s">
        <v>45</v>
      </c>
      <c r="M9" s="9">
        <f>SUM(M6:M8)</f>
        <v>0</v>
      </c>
      <c r="N9" s="1"/>
      <c r="O9" s="1"/>
      <c r="P9" s="1"/>
    </row>
    <row r="10" spans="2:16" ht="21.75" customHeight="1">
      <c r="B10" s="86" t="s">
        <v>55</v>
      </c>
      <c r="C10" s="87"/>
      <c r="D10" s="87"/>
      <c r="E10" s="87"/>
      <c r="F10" s="87"/>
      <c r="G10" s="87"/>
      <c r="H10" s="88"/>
      <c r="I10" s="66" t="s">
        <v>47</v>
      </c>
      <c r="J10" s="67"/>
      <c r="K10" s="67"/>
      <c r="L10" s="67"/>
      <c r="M10" s="68"/>
      <c r="N10" s="1"/>
      <c r="O10" s="1"/>
      <c r="P10" s="1"/>
    </row>
    <row r="11" spans="2:16" ht="26.25" customHeight="1">
      <c r="B11" s="89"/>
      <c r="C11" s="90"/>
      <c r="D11" s="90"/>
      <c r="E11" s="90"/>
      <c r="F11" s="90"/>
      <c r="G11" s="90"/>
      <c r="H11" s="91"/>
      <c r="I11" s="66"/>
      <c r="J11" s="67"/>
      <c r="K11" s="67"/>
      <c r="L11" s="67"/>
      <c r="M11" s="68"/>
      <c r="N11" s="1"/>
      <c r="O11" s="1"/>
      <c r="P11" s="1"/>
    </row>
    <row r="12" spans="2:16" ht="74.25" customHeight="1">
      <c r="B12" s="92" t="s">
        <v>76</v>
      </c>
      <c r="C12" s="93"/>
      <c r="D12" s="93"/>
      <c r="E12" s="93"/>
      <c r="F12" s="93"/>
      <c r="G12" s="93"/>
      <c r="H12" s="94"/>
      <c r="I12" s="69"/>
      <c r="J12" s="70"/>
      <c r="K12" s="70"/>
      <c r="L12" s="70"/>
      <c r="M12" s="71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7"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7"/>
  <sheetViews>
    <sheetView zoomScale="85" zoomScaleNormal="85" workbookViewId="0" topLeftCell="A1">
      <selection activeCell="H23" sqref="H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63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87" customHeight="1" thickBot="1">
      <c r="B6" s="23" t="s">
        <v>51</v>
      </c>
      <c r="C6" s="34" t="s">
        <v>79</v>
      </c>
      <c r="D6" s="31"/>
      <c r="E6" s="39"/>
      <c r="F6" s="40" t="s">
        <v>64</v>
      </c>
      <c r="G6" s="41">
        <v>5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8" ht="19.5" customHeight="1" thickBot="1">
      <c r="B7" s="81"/>
      <c r="C7" s="82"/>
      <c r="D7" s="82"/>
      <c r="E7" s="82"/>
      <c r="F7" s="82"/>
      <c r="G7" s="82"/>
      <c r="H7" s="24" t="s">
        <v>43</v>
      </c>
      <c r="I7" s="24">
        <f>SUM(I6:I6)</f>
        <v>0</v>
      </c>
      <c r="J7" s="27"/>
      <c r="K7" s="6"/>
      <c r="L7" s="2"/>
      <c r="M7" s="2"/>
      <c r="N7" s="1"/>
      <c r="O7" s="1"/>
      <c r="P7" s="1"/>
      <c r="R7" s="4"/>
    </row>
    <row r="8" spans="2:18" ht="19.5" customHeight="1" thickBot="1">
      <c r="B8" s="83"/>
      <c r="C8" s="82"/>
      <c r="D8" s="82"/>
      <c r="E8" s="82"/>
      <c r="F8" s="82"/>
      <c r="G8" s="82"/>
      <c r="H8" s="20"/>
      <c r="J8" s="7" t="s">
        <v>44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19.5" customHeight="1" thickBot="1">
      <c r="B9" s="84"/>
      <c r="C9" s="85"/>
      <c r="D9" s="85"/>
      <c r="E9" s="85"/>
      <c r="F9" s="85"/>
      <c r="G9" s="85"/>
      <c r="H9" s="21"/>
      <c r="I9" s="5"/>
      <c r="J9" s="2"/>
      <c r="K9" s="2"/>
      <c r="L9" s="9" t="s">
        <v>45</v>
      </c>
      <c r="M9" s="9">
        <f>SUM(M6:M8)</f>
        <v>0</v>
      </c>
      <c r="N9" s="1"/>
      <c r="O9" s="1"/>
      <c r="P9" s="1"/>
    </row>
    <row r="10" spans="2:16" ht="21.75" customHeight="1">
      <c r="B10" s="86" t="s">
        <v>55</v>
      </c>
      <c r="C10" s="87"/>
      <c r="D10" s="87"/>
      <c r="E10" s="87"/>
      <c r="F10" s="87"/>
      <c r="G10" s="87"/>
      <c r="H10" s="88"/>
      <c r="I10" s="66" t="s">
        <v>47</v>
      </c>
      <c r="J10" s="67"/>
      <c r="K10" s="67"/>
      <c r="L10" s="67"/>
      <c r="M10" s="68"/>
      <c r="N10" s="1"/>
      <c r="O10" s="1"/>
      <c r="P10" s="1"/>
    </row>
    <row r="11" spans="2:16" ht="26.25" customHeight="1">
      <c r="B11" s="89"/>
      <c r="C11" s="90"/>
      <c r="D11" s="90"/>
      <c r="E11" s="90"/>
      <c r="F11" s="90"/>
      <c r="G11" s="90"/>
      <c r="H11" s="91"/>
      <c r="I11" s="66"/>
      <c r="J11" s="67"/>
      <c r="K11" s="67"/>
      <c r="L11" s="67"/>
      <c r="M11" s="68"/>
      <c r="N11" s="1"/>
      <c r="O11" s="1"/>
      <c r="P11" s="1"/>
    </row>
    <row r="12" spans="2:16" ht="74.25" customHeight="1">
      <c r="B12" s="92" t="s">
        <v>76</v>
      </c>
      <c r="C12" s="93"/>
      <c r="D12" s="93"/>
      <c r="E12" s="93"/>
      <c r="F12" s="93"/>
      <c r="G12" s="93"/>
      <c r="H12" s="94"/>
      <c r="I12" s="69"/>
      <c r="J12" s="70"/>
      <c r="K12" s="70"/>
      <c r="L12" s="70"/>
      <c r="M12" s="71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7"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8"/>
  <sheetViews>
    <sheetView tabSelected="1" zoomScale="85" zoomScaleNormal="85" workbookViewId="0" topLeftCell="A1">
      <selection activeCell="H23" sqref="H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66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>
      <c r="B5" s="33" t="s">
        <v>42</v>
      </c>
      <c r="C5" s="33" t="s">
        <v>31</v>
      </c>
      <c r="D5" s="42" t="s">
        <v>56</v>
      </c>
      <c r="E5" s="17" t="s">
        <v>57</v>
      </c>
      <c r="F5" s="17" t="s">
        <v>35</v>
      </c>
      <c r="G5" s="17" t="s">
        <v>34</v>
      </c>
      <c r="H5" s="10" t="s">
        <v>33</v>
      </c>
      <c r="I5" s="10" t="s">
        <v>37</v>
      </c>
      <c r="J5" s="10" t="s">
        <v>52</v>
      </c>
      <c r="K5" s="10" t="s">
        <v>32</v>
      </c>
      <c r="L5" s="47" t="s">
        <v>36</v>
      </c>
      <c r="M5" s="11" t="s">
        <v>38</v>
      </c>
      <c r="N5" s="1"/>
      <c r="O5" s="1"/>
      <c r="P5" s="1"/>
    </row>
    <row r="6" spans="2:16" ht="87" customHeight="1">
      <c r="B6" s="39" t="s">
        <v>51</v>
      </c>
      <c r="C6" s="48" t="s">
        <v>80</v>
      </c>
      <c r="D6" s="30"/>
      <c r="E6" s="39"/>
      <c r="F6" s="45" t="s">
        <v>81</v>
      </c>
      <c r="G6" s="45">
        <v>2</v>
      </c>
      <c r="H6" s="39"/>
      <c r="I6" s="5">
        <f>ROUND(G6*H6,2)</f>
        <v>0</v>
      </c>
      <c r="J6" s="49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87" customHeight="1">
      <c r="B7" s="39" t="s">
        <v>60</v>
      </c>
      <c r="C7" s="43" t="s">
        <v>87</v>
      </c>
      <c r="D7" s="39"/>
      <c r="E7" s="39"/>
      <c r="F7" s="45" t="s">
        <v>65</v>
      </c>
      <c r="G7" s="45">
        <v>5</v>
      </c>
      <c r="H7" s="50"/>
      <c r="I7" s="5">
        <f>ROUND(G7*H7,2)</f>
        <v>0</v>
      </c>
      <c r="J7" s="49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83"/>
      <c r="C8" s="82"/>
      <c r="D8" s="82"/>
      <c r="E8" s="82"/>
      <c r="F8" s="82"/>
      <c r="G8" s="82"/>
      <c r="H8" s="24" t="s">
        <v>43</v>
      </c>
      <c r="I8" s="24">
        <f>SUM(I6:I7)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83"/>
      <c r="C9" s="82"/>
      <c r="D9" s="82"/>
      <c r="E9" s="82"/>
      <c r="F9" s="82"/>
      <c r="G9" s="82"/>
      <c r="H9" s="20"/>
      <c r="J9" s="7" t="s">
        <v>44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84"/>
      <c r="C10" s="85"/>
      <c r="D10" s="85"/>
      <c r="E10" s="85"/>
      <c r="F10" s="85"/>
      <c r="G10" s="85"/>
      <c r="H10" s="21"/>
      <c r="I10" s="5"/>
      <c r="J10" s="2"/>
      <c r="K10" s="2"/>
      <c r="L10" s="9" t="s">
        <v>45</v>
      </c>
      <c r="M10" s="9">
        <f>SUM(M6:M9)</f>
        <v>0</v>
      </c>
      <c r="N10" s="1"/>
      <c r="O10" s="1"/>
      <c r="P10" s="1"/>
    </row>
    <row r="11" spans="2:16" ht="21.75" customHeight="1">
      <c r="B11" s="86" t="s">
        <v>55</v>
      </c>
      <c r="C11" s="87"/>
      <c r="D11" s="87"/>
      <c r="E11" s="87"/>
      <c r="F11" s="87"/>
      <c r="G11" s="87"/>
      <c r="H11" s="88"/>
      <c r="I11" s="66" t="s">
        <v>47</v>
      </c>
      <c r="J11" s="67"/>
      <c r="K11" s="67"/>
      <c r="L11" s="67"/>
      <c r="M11" s="68"/>
      <c r="N11" s="1"/>
      <c r="O11" s="1"/>
      <c r="P11" s="1"/>
    </row>
    <row r="12" spans="2:16" ht="26.25" customHeight="1">
      <c r="B12" s="89"/>
      <c r="C12" s="90"/>
      <c r="D12" s="90"/>
      <c r="E12" s="90"/>
      <c r="F12" s="90"/>
      <c r="G12" s="90"/>
      <c r="H12" s="91"/>
      <c r="I12" s="66"/>
      <c r="J12" s="67"/>
      <c r="K12" s="67"/>
      <c r="L12" s="67"/>
      <c r="M12" s="68"/>
      <c r="N12" s="1"/>
      <c r="O12" s="1"/>
      <c r="P12" s="1"/>
    </row>
    <row r="13" spans="2:16" ht="74.25" customHeight="1">
      <c r="B13" s="92" t="s">
        <v>76</v>
      </c>
      <c r="C13" s="93"/>
      <c r="D13" s="93"/>
      <c r="E13" s="93"/>
      <c r="F13" s="93"/>
      <c r="G13" s="93"/>
      <c r="H13" s="94"/>
      <c r="I13" s="69"/>
      <c r="J13" s="70"/>
      <c r="K13" s="70"/>
      <c r="L13" s="70"/>
      <c r="M13" s="71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8"/>
  <sheetViews>
    <sheetView zoomScale="85" zoomScaleNormal="85" workbookViewId="0" topLeftCell="A1">
      <selection activeCell="H31" sqref="H3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67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>
      <c r="B5" s="33" t="s">
        <v>42</v>
      </c>
      <c r="C5" s="33" t="s">
        <v>31</v>
      </c>
      <c r="D5" s="42" t="s">
        <v>56</v>
      </c>
      <c r="E5" s="17" t="s">
        <v>57</v>
      </c>
      <c r="F5" s="17" t="s">
        <v>35</v>
      </c>
      <c r="G5" s="17" t="s">
        <v>34</v>
      </c>
      <c r="H5" s="10" t="s">
        <v>33</v>
      </c>
      <c r="I5" s="10" t="s">
        <v>37</v>
      </c>
      <c r="J5" s="10" t="s">
        <v>52</v>
      </c>
      <c r="K5" s="10" t="s">
        <v>32</v>
      </c>
      <c r="L5" s="47" t="s">
        <v>36</v>
      </c>
      <c r="M5" s="11" t="s">
        <v>38</v>
      </c>
      <c r="N5" s="1"/>
      <c r="O5" s="1"/>
      <c r="P5" s="1"/>
    </row>
    <row r="6" spans="2:16" ht="56.25" customHeight="1">
      <c r="B6" s="39" t="s">
        <v>51</v>
      </c>
      <c r="C6" s="44" t="s">
        <v>82</v>
      </c>
      <c r="D6" s="30"/>
      <c r="E6" s="39"/>
      <c r="F6" s="40" t="s">
        <v>64</v>
      </c>
      <c r="G6" s="41">
        <v>36</v>
      </c>
      <c r="H6" s="39"/>
      <c r="I6" s="5">
        <f>ROUND(G6*H6,2)</f>
        <v>0</v>
      </c>
      <c r="J6" s="49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56.25" customHeight="1">
      <c r="B7" s="39" t="s">
        <v>60</v>
      </c>
      <c r="C7" s="44" t="s">
        <v>83</v>
      </c>
      <c r="D7" s="39"/>
      <c r="E7" s="39"/>
      <c r="F7" s="40" t="s">
        <v>64</v>
      </c>
      <c r="G7" s="41">
        <v>140</v>
      </c>
      <c r="H7" s="50"/>
      <c r="I7" s="5">
        <f>ROUND(G7*H7,2)</f>
        <v>0</v>
      </c>
      <c r="J7" s="49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83"/>
      <c r="C8" s="82"/>
      <c r="D8" s="82"/>
      <c r="E8" s="82"/>
      <c r="F8" s="82"/>
      <c r="G8" s="82"/>
      <c r="H8" s="24" t="s">
        <v>43</v>
      </c>
      <c r="I8" s="24">
        <f>SUM(I6:I7)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83"/>
      <c r="C9" s="82"/>
      <c r="D9" s="82"/>
      <c r="E9" s="82"/>
      <c r="F9" s="82"/>
      <c r="G9" s="82"/>
      <c r="H9" s="20"/>
      <c r="J9" s="7" t="s">
        <v>44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84"/>
      <c r="C10" s="85"/>
      <c r="D10" s="85"/>
      <c r="E10" s="85"/>
      <c r="F10" s="85"/>
      <c r="G10" s="85"/>
      <c r="H10" s="21"/>
      <c r="I10" s="5"/>
      <c r="J10" s="2"/>
      <c r="K10" s="2"/>
      <c r="L10" s="9" t="s">
        <v>45</v>
      </c>
      <c r="M10" s="9">
        <f>SUM(M6:M9)</f>
        <v>0</v>
      </c>
      <c r="N10" s="1"/>
      <c r="O10" s="1"/>
      <c r="P10" s="1"/>
    </row>
    <row r="11" spans="2:16" ht="21.75" customHeight="1">
      <c r="B11" s="86" t="s">
        <v>55</v>
      </c>
      <c r="C11" s="87"/>
      <c r="D11" s="87"/>
      <c r="E11" s="87"/>
      <c r="F11" s="87"/>
      <c r="G11" s="87"/>
      <c r="H11" s="88"/>
      <c r="I11" s="66" t="s">
        <v>47</v>
      </c>
      <c r="J11" s="67"/>
      <c r="K11" s="67"/>
      <c r="L11" s="67"/>
      <c r="M11" s="68"/>
      <c r="N11" s="1"/>
      <c r="O11" s="1"/>
      <c r="P11" s="1"/>
    </row>
    <row r="12" spans="2:16" ht="26.25" customHeight="1">
      <c r="B12" s="89"/>
      <c r="C12" s="90"/>
      <c r="D12" s="90"/>
      <c r="E12" s="90"/>
      <c r="F12" s="90"/>
      <c r="G12" s="90"/>
      <c r="H12" s="91"/>
      <c r="I12" s="66"/>
      <c r="J12" s="67"/>
      <c r="K12" s="67"/>
      <c r="L12" s="67"/>
      <c r="M12" s="68"/>
      <c r="N12" s="1"/>
      <c r="O12" s="1"/>
      <c r="P12" s="1"/>
    </row>
    <row r="13" spans="2:16" ht="74.25" customHeight="1">
      <c r="B13" s="92" t="s">
        <v>76</v>
      </c>
      <c r="C13" s="93"/>
      <c r="D13" s="93"/>
      <c r="E13" s="93"/>
      <c r="F13" s="93"/>
      <c r="G13" s="93"/>
      <c r="H13" s="94"/>
      <c r="I13" s="69"/>
      <c r="J13" s="70"/>
      <c r="K13" s="70"/>
      <c r="L13" s="70"/>
      <c r="M13" s="71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8"/>
  <sheetViews>
    <sheetView zoomScale="85" zoomScaleNormal="85" workbookViewId="0" topLeftCell="A1">
      <selection activeCell="B13" sqref="B13:H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68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87" customHeight="1" thickBot="1">
      <c r="B6" s="23" t="s">
        <v>51</v>
      </c>
      <c r="C6" s="51" t="s">
        <v>84</v>
      </c>
      <c r="D6" s="31"/>
      <c r="E6" s="39"/>
      <c r="F6" s="40" t="s">
        <v>64</v>
      </c>
      <c r="G6" s="41">
        <v>75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87" customHeight="1" thickBot="1">
      <c r="B7" s="23" t="s">
        <v>60</v>
      </c>
      <c r="C7" s="51" t="s">
        <v>85</v>
      </c>
      <c r="D7" s="13"/>
      <c r="E7" s="38"/>
      <c r="F7" s="40" t="s">
        <v>64</v>
      </c>
      <c r="G7" s="41">
        <v>40</v>
      </c>
      <c r="H7" s="29"/>
      <c r="I7" s="25">
        <f>ROUND(G7*H7,2)</f>
        <v>0</v>
      </c>
      <c r="J7" s="32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8" ht="19.5" customHeight="1" thickBot="1">
      <c r="B8" s="81"/>
      <c r="C8" s="82"/>
      <c r="D8" s="82"/>
      <c r="E8" s="82"/>
      <c r="F8" s="82"/>
      <c r="G8" s="82"/>
      <c r="H8" s="24" t="s">
        <v>43</v>
      </c>
      <c r="I8" s="24">
        <f>SUM(I6:I7)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83"/>
      <c r="C9" s="82"/>
      <c r="D9" s="82"/>
      <c r="E9" s="82"/>
      <c r="F9" s="82"/>
      <c r="G9" s="82"/>
      <c r="H9" s="20"/>
      <c r="J9" s="7" t="s">
        <v>44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84"/>
      <c r="C10" s="85"/>
      <c r="D10" s="85"/>
      <c r="E10" s="85"/>
      <c r="F10" s="85"/>
      <c r="G10" s="85"/>
      <c r="H10" s="21"/>
      <c r="I10" s="5"/>
      <c r="J10" s="2"/>
      <c r="K10" s="2"/>
      <c r="L10" s="9" t="s">
        <v>45</v>
      </c>
      <c r="M10" s="9">
        <f>SUM(M6:M9)</f>
        <v>0</v>
      </c>
      <c r="N10" s="1"/>
      <c r="O10" s="1"/>
      <c r="P10" s="1"/>
    </row>
    <row r="11" spans="2:16" ht="21.75" customHeight="1">
      <c r="B11" s="86" t="s">
        <v>55</v>
      </c>
      <c r="C11" s="87"/>
      <c r="D11" s="87"/>
      <c r="E11" s="87"/>
      <c r="F11" s="87"/>
      <c r="G11" s="87"/>
      <c r="H11" s="88"/>
      <c r="I11" s="66" t="s">
        <v>47</v>
      </c>
      <c r="J11" s="67"/>
      <c r="K11" s="67"/>
      <c r="L11" s="67"/>
      <c r="M11" s="68"/>
      <c r="N11" s="1"/>
      <c r="O11" s="1"/>
      <c r="P11" s="1"/>
    </row>
    <row r="12" spans="2:16" ht="26.25" customHeight="1">
      <c r="B12" s="89"/>
      <c r="C12" s="90"/>
      <c r="D12" s="90"/>
      <c r="E12" s="90"/>
      <c r="F12" s="90"/>
      <c r="G12" s="90"/>
      <c r="H12" s="91"/>
      <c r="I12" s="66"/>
      <c r="J12" s="67"/>
      <c r="K12" s="67"/>
      <c r="L12" s="67"/>
      <c r="M12" s="68"/>
      <c r="N12" s="1"/>
      <c r="O12" s="1"/>
      <c r="P12" s="1"/>
    </row>
    <row r="13" spans="2:16" ht="74.25" customHeight="1">
      <c r="B13" s="92" t="s">
        <v>76</v>
      </c>
      <c r="C13" s="93"/>
      <c r="D13" s="93"/>
      <c r="E13" s="93"/>
      <c r="F13" s="93"/>
      <c r="G13" s="93"/>
      <c r="H13" s="94"/>
      <c r="I13" s="69"/>
      <c r="J13" s="70"/>
      <c r="K13" s="70"/>
      <c r="L13" s="70"/>
      <c r="M13" s="71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9"/>
  <sheetViews>
    <sheetView zoomScale="85" zoomScaleNormal="85" workbookViewId="0" topLeftCell="A1">
      <selection activeCell="C6" sqref="C6:C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69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87" customHeight="1" thickBot="1">
      <c r="B6" s="23" t="s">
        <v>51</v>
      </c>
      <c r="C6" s="36" t="s">
        <v>86</v>
      </c>
      <c r="D6" s="31"/>
      <c r="E6" s="39"/>
      <c r="F6" s="40" t="s">
        <v>64</v>
      </c>
      <c r="G6" s="41">
        <v>33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156.75" customHeight="1" thickBot="1">
      <c r="B7" s="23" t="s">
        <v>60</v>
      </c>
      <c r="C7" s="52" t="s">
        <v>0</v>
      </c>
      <c r="D7" s="13"/>
      <c r="E7" s="38"/>
      <c r="F7" s="40" t="s">
        <v>64</v>
      </c>
      <c r="G7" s="41">
        <v>32</v>
      </c>
      <c r="H7" s="29"/>
      <c r="I7" s="25">
        <f>ROUND(G7*H7,2)</f>
        <v>0</v>
      </c>
      <c r="J7" s="32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6" ht="183" customHeight="1" thickBot="1">
      <c r="B8" s="23" t="s">
        <v>61</v>
      </c>
      <c r="C8" s="52" t="s">
        <v>1</v>
      </c>
      <c r="D8" s="13"/>
      <c r="E8" s="14"/>
      <c r="F8" s="40" t="s">
        <v>64</v>
      </c>
      <c r="G8" s="41">
        <v>58</v>
      </c>
      <c r="H8" s="29"/>
      <c r="I8" s="25">
        <f>ROUND(G8*H8,2)</f>
        <v>0</v>
      </c>
      <c r="J8" s="32"/>
      <c r="K8" s="25">
        <f>ROUND(I8*J8,2)</f>
        <v>0</v>
      </c>
      <c r="L8" s="25">
        <f>ROUND(M8/G8,2)</f>
        <v>0</v>
      </c>
      <c r="M8" s="26">
        <f>ROUND(SUM(I8,K8),2)</f>
        <v>0</v>
      </c>
      <c r="N8" s="1"/>
      <c r="O8" s="1"/>
      <c r="P8" s="1"/>
    </row>
    <row r="9" spans="2:18" ht="19.5" customHeight="1" thickBot="1">
      <c r="B9" s="81"/>
      <c r="C9" s="82"/>
      <c r="D9" s="82"/>
      <c r="E9" s="82"/>
      <c r="F9" s="82"/>
      <c r="G9" s="82"/>
      <c r="H9" s="24" t="s">
        <v>43</v>
      </c>
      <c r="I9" s="24">
        <f>SUM(I6:I8)</f>
        <v>0</v>
      </c>
      <c r="J9" s="27"/>
      <c r="K9" s="6"/>
      <c r="L9" s="2"/>
      <c r="M9" s="2"/>
      <c r="N9" s="1"/>
      <c r="O9" s="1"/>
      <c r="P9" s="1"/>
      <c r="R9" s="4"/>
    </row>
    <row r="10" spans="2:18" ht="19.5" customHeight="1" thickBot="1">
      <c r="B10" s="83"/>
      <c r="C10" s="82"/>
      <c r="D10" s="82"/>
      <c r="E10" s="82"/>
      <c r="F10" s="82"/>
      <c r="G10" s="82"/>
      <c r="H10" s="20"/>
      <c r="J10" s="7" t="s">
        <v>44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84"/>
      <c r="C11" s="85"/>
      <c r="D11" s="85"/>
      <c r="E11" s="85"/>
      <c r="F11" s="85"/>
      <c r="G11" s="85"/>
      <c r="H11" s="21"/>
      <c r="I11" s="5"/>
      <c r="J11" s="2"/>
      <c r="K11" s="2"/>
      <c r="L11" s="9" t="s">
        <v>45</v>
      </c>
      <c r="M11" s="9">
        <f>SUM(M6:M10)</f>
        <v>0</v>
      </c>
      <c r="N11" s="1"/>
      <c r="O11" s="1"/>
      <c r="P11" s="1"/>
    </row>
    <row r="12" spans="2:16" ht="21.75" customHeight="1">
      <c r="B12" s="86" t="s">
        <v>55</v>
      </c>
      <c r="C12" s="87"/>
      <c r="D12" s="87"/>
      <c r="E12" s="87"/>
      <c r="F12" s="87"/>
      <c r="G12" s="87"/>
      <c r="H12" s="88"/>
      <c r="I12" s="66" t="s">
        <v>47</v>
      </c>
      <c r="J12" s="67"/>
      <c r="K12" s="67"/>
      <c r="L12" s="67"/>
      <c r="M12" s="68"/>
      <c r="N12" s="1"/>
      <c r="O12" s="1"/>
      <c r="P12" s="1"/>
    </row>
    <row r="13" spans="2:16" ht="26.25" customHeight="1">
      <c r="B13" s="89"/>
      <c r="C13" s="90"/>
      <c r="D13" s="90"/>
      <c r="E13" s="90"/>
      <c r="F13" s="90"/>
      <c r="G13" s="90"/>
      <c r="H13" s="91"/>
      <c r="I13" s="66"/>
      <c r="J13" s="67"/>
      <c r="K13" s="67"/>
      <c r="L13" s="67"/>
      <c r="M13" s="68"/>
      <c r="N13" s="1"/>
      <c r="O13" s="1"/>
      <c r="P13" s="1"/>
    </row>
    <row r="14" spans="2:16" ht="74.25" customHeight="1">
      <c r="B14" s="92" t="s">
        <v>76</v>
      </c>
      <c r="C14" s="93"/>
      <c r="D14" s="93"/>
      <c r="E14" s="93"/>
      <c r="F14" s="93"/>
      <c r="G14" s="93"/>
      <c r="H14" s="94"/>
      <c r="I14" s="69"/>
      <c r="J14" s="70"/>
      <c r="K14" s="70"/>
      <c r="L14" s="70"/>
      <c r="M14" s="7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7">
    <mergeCell ref="J1:M3"/>
    <mergeCell ref="I12:M14"/>
    <mergeCell ref="B1:I2"/>
    <mergeCell ref="B3:I3"/>
    <mergeCell ref="B9:G11"/>
    <mergeCell ref="B12:H13"/>
    <mergeCell ref="B14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18"/>
  <sheetViews>
    <sheetView zoomScale="85" zoomScaleNormal="85" workbookViewId="0" topLeftCell="A1">
      <selection activeCell="I17" sqref="I1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70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87" customHeight="1" thickBot="1">
      <c r="B6" s="23" t="s">
        <v>51</v>
      </c>
      <c r="C6" s="44" t="s">
        <v>2</v>
      </c>
      <c r="D6" s="31"/>
      <c r="E6" s="39"/>
      <c r="F6" s="40" t="s">
        <v>64</v>
      </c>
      <c r="G6" s="41">
        <v>4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87" customHeight="1" thickBot="1">
      <c r="B7" s="23" t="s">
        <v>60</v>
      </c>
      <c r="C7" s="44" t="s">
        <v>3</v>
      </c>
      <c r="D7" s="13"/>
      <c r="E7" s="38"/>
      <c r="F7" s="40" t="s">
        <v>64</v>
      </c>
      <c r="G7" s="41">
        <v>4</v>
      </c>
      <c r="H7" s="29"/>
      <c r="I7" s="25">
        <f>ROUND(G7*H7,2)</f>
        <v>0</v>
      </c>
      <c r="J7" s="32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8" ht="19.5" customHeight="1" thickBot="1">
      <c r="B8" s="81"/>
      <c r="C8" s="82"/>
      <c r="D8" s="82"/>
      <c r="E8" s="82"/>
      <c r="F8" s="82"/>
      <c r="G8" s="82"/>
      <c r="H8" s="24" t="s">
        <v>43</v>
      </c>
      <c r="I8" s="24">
        <f>SUM(I6:I7)</f>
        <v>0</v>
      </c>
      <c r="J8" s="27"/>
      <c r="K8" s="6"/>
      <c r="L8" s="2"/>
      <c r="M8" s="2"/>
      <c r="N8" s="1"/>
      <c r="O8" s="1"/>
      <c r="P8" s="1"/>
      <c r="R8" s="4"/>
    </row>
    <row r="9" spans="2:18" ht="19.5" customHeight="1" thickBot="1">
      <c r="B9" s="83"/>
      <c r="C9" s="82"/>
      <c r="D9" s="82"/>
      <c r="E9" s="82"/>
      <c r="F9" s="82"/>
      <c r="G9" s="82"/>
      <c r="H9" s="20"/>
      <c r="J9" s="7" t="s">
        <v>44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84"/>
      <c r="C10" s="85"/>
      <c r="D10" s="85"/>
      <c r="E10" s="85"/>
      <c r="F10" s="85"/>
      <c r="G10" s="85"/>
      <c r="H10" s="21"/>
      <c r="I10" s="5"/>
      <c r="J10" s="2"/>
      <c r="K10" s="2"/>
      <c r="L10" s="9" t="s">
        <v>45</v>
      </c>
      <c r="M10" s="9">
        <f>SUM(M6:M9)</f>
        <v>0</v>
      </c>
      <c r="N10" s="1"/>
      <c r="O10" s="1"/>
      <c r="P10" s="1"/>
    </row>
    <row r="11" spans="2:16" ht="21.75" customHeight="1">
      <c r="B11" s="86" t="s">
        <v>55</v>
      </c>
      <c r="C11" s="87"/>
      <c r="D11" s="87"/>
      <c r="E11" s="87"/>
      <c r="F11" s="87"/>
      <c r="G11" s="87"/>
      <c r="H11" s="88"/>
      <c r="I11" s="66" t="s">
        <v>47</v>
      </c>
      <c r="J11" s="67"/>
      <c r="K11" s="67"/>
      <c r="L11" s="67"/>
      <c r="M11" s="68"/>
      <c r="N11" s="1"/>
      <c r="O11" s="1"/>
      <c r="P11" s="1"/>
    </row>
    <row r="12" spans="2:16" ht="26.25" customHeight="1">
      <c r="B12" s="89"/>
      <c r="C12" s="90"/>
      <c r="D12" s="90"/>
      <c r="E12" s="90"/>
      <c r="F12" s="90"/>
      <c r="G12" s="90"/>
      <c r="H12" s="91"/>
      <c r="I12" s="66"/>
      <c r="J12" s="67"/>
      <c r="K12" s="67"/>
      <c r="L12" s="67"/>
      <c r="M12" s="68"/>
      <c r="N12" s="1"/>
      <c r="O12" s="1"/>
      <c r="P12" s="1"/>
    </row>
    <row r="13" spans="2:16" ht="74.25" customHeight="1">
      <c r="B13" s="92" t="s">
        <v>76</v>
      </c>
      <c r="C13" s="93"/>
      <c r="D13" s="93"/>
      <c r="E13" s="93"/>
      <c r="F13" s="93"/>
      <c r="G13" s="93"/>
      <c r="H13" s="94"/>
      <c r="I13" s="69"/>
      <c r="J13" s="70"/>
      <c r="K13" s="70"/>
      <c r="L13" s="70"/>
      <c r="M13" s="71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19"/>
  <sheetViews>
    <sheetView zoomScale="85" zoomScaleNormal="85" workbookViewId="0" topLeftCell="A1">
      <selection activeCell="G8" sqref="G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71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87" customHeight="1" thickBot="1">
      <c r="B6" s="23" t="s">
        <v>51</v>
      </c>
      <c r="C6" s="34" t="s">
        <v>6</v>
      </c>
      <c r="D6" s="31"/>
      <c r="E6" s="39"/>
      <c r="F6" s="40" t="s">
        <v>64</v>
      </c>
      <c r="G6" s="41">
        <v>22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87" customHeight="1" thickBot="1">
      <c r="B7" s="23" t="s">
        <v>60</v>
      </c>
      <c r="C7" s="53" t="s">
        <v>4</v>
      </c>
      <c r="D7" s="13"/>
      <c r="E7" s="38"/>
      <c r="F7" s="40" t="s">
        <v>64</v>
      </c>
      <c r="G7" s="41">
        <v>30</v>
      </c>
      <c r="H7" s="29"/>
      <c r="I7" s="25">
        <f>ROUND(G7*H7,2)</f>
        <v>0</v>
      </c>
      <c r="J7" s="32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6" ht="87" customHeight="1" thickBot="1">
      <c r="B8" s="23" t="s">
        <v>61</v>
      </c>
      <c r="C8" s="44" t="s">
        <v>5</v>
      </c>
      <c r="D8" s="13"/>
      <c r="E8" s="14"/>
      <c r="F8" s="40" t="s">
        <v>64</v>
      </c>
      <c r="G8" s="41">
        <v>40</v>
      </c>
      <c r="H8" s="29"/>
      <c r="I8" s="25">
        <f>ROUND(G8*H8,2)</f>
        <v>0</v>
      </c>
      <c r="J8" s="32"/>
      <c r="K8" s="25">
        <f>ROUND(I8*J8,2)</f>
        <v>0</v>
      </c>
      <c r="L8" s="25">
        <f>ROUND(M8/G8,2)</f>
        <v>0</v>
      </c>
      <c r="M8" s="26">
        <f>ROUND(SUM(I8,K8),2)</f>
        <v>0</v>
      </c>
      <c r="N8" s="1"/>
      <c r="O8" s="1"/>
      <c r="P8" s="1"/>
    </row>
    <row r="9" spans="2:18" ht="19.5" customHeight="1" thickBot="1">
      <c r="B9" s="81"/>
      <c r="C9" s="82"/>
      <c r="D9" s="82"/>
      <c r="E9" s="82"/>
      <c r="F9" s="82"/>
      <c r="G9" s="82"/>
      <c r="H9" s="24" t="s">
        <v>43</v>
      </c>
      <c r="I9" s="24">
        <f>SUM(I6:I8)</f>
        <v>0</v>
      </c>
      <c r="J9" s="27"/>
      <c r="K9" s="6"/>
      <c r="L9" s="2"/>
      <c r="M9" s="2"/>
      <c r="N9" s="1"/>
      <c r="O9" s="1"/>
      <c r="P9" s="1"/>
      <c r="R9" s="4"/>
    </row>
    <row r="10" spans="2:18" ht="19.5" customHeight="1" thickBot="1">
      <c r="B10" s="83"/>
      <c r="C10" s="82"/>
      <c r="D10" s="82"/>
      <c r="E10" s="82"/>
      <c r="F10" s="82"/>
      <c r="G10" s="82"/>
      <c r="H10" s="20"/>
      <c r="J10" s="7" t="s">
        <v>44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84"/>
      <c r="C11" s="85"/>
      <c r="D11" s="85"/>
      <c r="E11" s="85"/>
      <c r="F11" s="85"/>
      <c r="G11" s="85"/>
      <c r="H11" s="21"/>
      <c r="I11" s="5"/>
      <c r="J11" s="2"/>
      <c r="K11" s="2"/>
      <c r="L11" s="9" t="s">
        <v>45</v>
      </c>
      <c r="M11" s="9">
        <f>SUM(M6:M10)</f>
        <v>0</v>
      </c>
      <c r="N11" s="1"/>
      <c r="O11" s="1"/>
      <c r="P11" s="1"/>
    </row>
    <row r="12" spans="2:16" ht="21.75" customHeight="1">
      <c r="B12" s="86" t="s">
        <v>55</v>
      </c>
      <c r="C12" s="87"/>
      <c r="D12" s="87"/>
      <c r="E12" s="87"/>
      <c r="F12" s="87"/>
      <c r="G12" s="87"/>
      <c r="H12" s="88"/>
      <c r="I12" s="66" t="s">
        <v>47</v>
      </c>
      <c r="J12" s="67"/>
      <c r="K12" s="67"/>
      <c r="L12" s="67"/>
      <c r="M12" s="68"/>
      <c r="N12" s="1"/>
      <c r="O12" s="1"/>
      <c r="P12" s="1"/>
    </row>
    <row r="13" spans="2:16" ht="26.25" customHeight="1">
      <c r="B13" s="89"/>
      <c r="C13" s="90"/>
      <c r="D13" s="90"/>
      <c r="E13" s="90"/>
      <c r="F13" s="90"/>
      <c r="G13" s="90"/>
      <c r="H13" s="91"/>
      <c r="I13" s="66"/>
      <c r="J13" s="67"/>
      <c r="K13" s="67"/>
      <c r="L13" s="67"/>
      <c r="M13" s="68"/>
      <c r="N13" s="1"/>
      <c r="O13" s="1"/>
      <c r="P13" s="1"/>
    </row>
    <row r="14" spans="2:16" ht="74.25" customHeight="1">
      <c r="B14" s="92" t="s">
        <v>76</v>
      </c>
      <c r="C14" s="93"/>
      <c r="D14" s="93"/>
      <c r="E14" s="93"/>
      <c r="F14" s="93"/>
      <c r="G14" s="93"/>
      <c r="H14" s="94"/>
      <c r="I14" s="69"/>
      <c r="J14" s="70"/>
      <c r="K14" s="70"/>
      <c r="L14" s="70"/>
      <c r="M14" s="7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7">
    <mergeCell ref="J1:M3"/>
    <mergeCell ref="I12:M14"/>
    <mergeCell ref="B1:I2"/>
    <mergeCell ref="B3:I3"/>
    <mergeCell ref="B9:G11"/>
    <mergeCell ref="B12:H13"/>
    <mergeCell ref="B14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19"/>
  <sheetViews>
    <sheetView zoomScale="85" zoomScaleNormal="85" workbookViewId="0" topLeftCell="A1">
      <selection activeCell="D23" sqref="D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6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72" t="s">
        <v>77</v>
      </c>
      <c r="C1" s="73"/>
      <c r="D1" s="73"/>
      <c r="E1" s="73"/>
      <c r="F1" s="73"/>
      <c r="G1" s="73"/>
      <c r="H1" s="73"/>
      <c r="I1" s="74"/>
      <c r="J1" s="57" t="s">
        <v>50</v>
      </c>
      <c r="K1" s="58"/>
      <c r="L1" s="58"/>
      <c r="M1" s="59"/>
    </row>
    <row r="2" spans="2:13" ht="15.75" customHeight="1">
      <c r="B2" s="75"/>
      <c r="C2" s="76"/>
      <c r="D2" s="76"/>
      <c r="E2" s="76"/>
      <c r="F2" s="76"/>
      <c r="G2" s="76"/>
      <c r="H2" s="76"/>
      <c r="I2" s="77"/>
      <c r="J2" s="60"/>
      <c r="K2" s="61"/>
      <c r="L2" s="61"/>
      <c r="M2" s="62"/>
    </row>
    <row r="3" spans="2:13" ht="27.75" customHeight="1" thickBot="1">
      <c r="B3" s="78" t="s">
        <v>72</v>
      </c>
      <c r="C3" s="79"/>
      <c r="D3" s="79"/>
      <c r="E3" s="79"/>
      <c r="F3" s="79"/>
      <c r="G3" s="79"/>
      <c r="H3" s="79"/>
      <c r="I3" s="80"/>
      <c r="J3" s="63"/>
      <c r="K3" s="64"/>
      <c r="L3" s="64"/>
      <c r="M3" s="65"/>
    </row>
    <row r="4" spans="2:13" ht="13.5" thickBot="1">
      <c r="B4" s="18"/>
      <c r="C4" s="19"/>
      <c r="D4" s="13" t="s">
        <v>39</v>
      </c>
      <c r="E4" s="13" t="s">
        <v>46</v>
      </c>
      <c r="F4" s="13" t="s">
        <v>54</v>
      </c>
      <c r="G4" s="13" t="s">
        <v>29</v>
      </c>
      <c r="H4" s="14" t="s">
        <v>30</v>
      </c>
      <c r="I4" s="16" t="s">
        <v>41</v>
      </c>
      <c r="J4" s="22" t="s">
        <v>53</v>
      </c>
      <c r="K4" s="17" t="s">
        <v>40</v>
      </c>
      <c r="L4" s="10" t="s">
        <v>48</v>
      </c>
      <c r="M4" s="11" t="s">
        <v>49</v>
      </c>
    </row>
    <row r="5" spans="2:16" ht="76.5" customHeight="1" thickBot="1">
      <c r="B5" s="12" t="s">
        <v>42</v>
      </c>
      <c r="C5" s="33" t="s">
        <v>31</v>
      </c>
      <c r="D5" s="30" t="s">
        <v>56</v>
      </c>
      <c r="E5" s="17" t="s">
        <v>57</v>
      </c>
      <c r="F5" s="17" t="s">
        <v>35</v>
      </c>
      <c r="G5" s="17" t="s">
        <v>34</v>
      </c>
      <c r="H5" s="14" t="s">
        <v>33</v>
      </c>
      <c r="I5" s="14" t="s">
        <v>37</v>
      </c>
      <c r="J5" s="14" t="s">
        <v>52</v>
      </c>
      <c r="K5" s="14" t="s">
        <v>32</v>
      </c>
      <c r="L5" s="15" t="s">
        <v>36</v>
      </c>
      <c r="M5" s="16" t="s">
        <v>38</v>
      </c>
      <c r="N5" s="1"/>
      <c r="O5" s="1"/>
      <c r="P5" s="1"/>
    </row>
    <row r="6" spans="2:16" ht="87" customHeight="1" thickBot="1">
      <c r="B6" s="23" t="s">
        <v>51</v>
      </c>
      <c r="C6" s="44" t="s">
        <v>7</v>
      </c>
      <c r="D6" s="31"/>
      <c r="E6" s="39"/>
      <c r="F6" s="40" t="s">
        <v>64</v>
      </c>
      <c r="G6" s="41">
        <v>87</v>
      </c>
      <c r="H6" s="14"/>
      <c r="I6" s="25">
        <f>ROUND(G6*H6,2)</f>
        <v>0</v>
      </c>
      <c r="J6" s="32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6" ht="87" customHeight="1" thickBot="1">
      <c r="B7" s="23" t="s">
        <v>60</v>
      </c>
      <c r="C7" s="34" t="s">
        <v>9</v>
      </c>
      <c r="D7" s="13"/>
      <c r="E7" s="38"/>
      <c r="F7" s="40" t="s">
        <v>64</v>
      </c>
      <c r="G7" s="41">
        <v>15</v>
      </c>
      <c r="H7" s="29"/>
      <c r="I7" s="25">
        <f>ROUND(G7*H7,2)</f>
        <v>0</v>
      </c>
      <c r="J7" s="32"/>
      <c r="K7" s="25">
        <f>ROUND(I7*J7,2)</f>
        <v>0</v>
      </c>
      <c r="L7" s="25">
        <f>ROUND(M7/G7,2)</f>
        <v>0</v>
      </c>
      <c r="M7" s="26">
        <f>ROUND(SUM(I7,K7),2)</f>
        <v>0</v>
      </c>
      <c r="N7" s="1"/>
      <c r="O7" s="1"/>
      <c r="P7" s="1"/>
    </row>
    <row r="8" spans="2:16" ht="87" customHeight="1" thickBot="1">
      <c r="B8" s="23" t="s">
        <v>61</v>
      </c>
      <c r="C8" s="37" t="s">
        <v>8</v>
      </c>
      <c r="D8" s="13"/>
      <c r="E8" s="14"/>
      <c r="F8" s="40" t="s">
        <v>64</v>
      </c>
      <c r="G8" s="41">
        <v>47</v>
      </c>
      <c r="H8" s="29"/>
      <c r="I8" s="25">
        <f>ROUND(G8*H8,2)</f>
        <v>0</v>
      </c>
      <c r="J8" s="32"/>
      <c r="K8" s="25">
        <f>ROUND(I8*J8,2)</f>
        <v>0</v>
      </c>
      <c r="L8" s="25">
        <f>ROUND(M8/G8,2)</f>
        <v>0</v>
      </c>
      <c r="M8" s="26">
        <f>ROUND(SUM(I8,K8),2)</f>
        <v>0</v>
      </c>
      <c r="N8" s="1"/>
      <c r="O8" s="1"/>
      <c r="P8" s="1"/>
    </row>
    <row r="9" spans="2:18" ht="19.5" customHeight="1" thickBot="1">
      <c r="B9" s="81"/>
      <c r="C9" s="82"/>
      <c r="D9" s="82"/>
      <c r="E9" s="82"/>
      <c r="F9" s="82"/>
      <c r="G9" s="82"/>
      <c r="H9" s="24" t="s">
        <v>43</v>
      </c>
      <c r="I9" s="24">
        <f>SUM(I6:I8)</f>
        <v>0</v>
      </c>
      <c r="J9" s="27"/>
      <c r="K9" s="6"/>
      <c r="L9" s="2"/>
      <c r="M9" s="2"/>
      <c r="N9" s="1"/>
      <c r="O9" s="1"/>
      <c r="P9" s="1"/>
      <c r="R9" s="4"/>
    </row>
    <row r="10" spans="2:18" ht="19.5" customHeight="1" thickBot="1">
      <c r="B10" s="83"/>
      <c r="C10" s="82"/>
      <c r="D10" s="82"/>
      <c r="E10" s="82"/>
      <c r="F10" s="82"/>
      <c r="G10" s="82"/>
      <c r="H10" s="20"/>
      <c r="J10" s="7" t="s">
        <v>44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84"/>
      <c r="C11" s="85"/>
      <c r="D11" s="85"/>
      <c r="E11" s="85"/>
      <c r="F11" s="85"/>
      <c r="G11" s="85"/>
      <c r="H11" s="21"/>
      <c r="I11" s="5"/>
      <c r="J11" s="2"/>
      <c r="K11" s="2"/>
      <c r="L11" s="9" t="s">
        <v>45</v>
      </c>
      <c r="M11" s="9">
        <f>SUM(M6:M10)</f>
        <v>0</v>
      </c>
      <c r="N11" s="1"/>
      <c r="O11" s="1"/>
      <c r="P11" s="1"/>
    </row>
    <row r="12" spans="2:16" ht="21.75" customHeight="1">
      <c r="B12" s="86" t="s">
        <v>55</v>
      </c>
      <c r="C12" s="87"/>
      <c r="D12" s="87"/>
      <c r="E12" s="87"/>
      <c r="F12" s="87"/>
      <c r="G12" s="87"/>
      <c r="H12" s="88"/>
      <c r="I12" s="66" t="s">
        <v>47</v>
      </c>
      <c r="J12" s="67"/>
      <c r="K12" s="67"/>
      <c r="L12" s="67"/>
      <c r="M12" s="68"/>
      <c r="N12" s="1"/>
      <c r="O12" s="1"/>
      <c r="P12" s="1"/>
    </row>
    <row r="13" spans="2:16" ht="26.25" customHeight="1">
      <c r="B13" s="89"/>
      <c r="C13" s="90"/>
      <c r="D13" s="90"/>
      <c r="E13" s="90"/>
      <c r="F13" s="90"/>
      <c r="G13" s="90"/>
      <c r="H13" s="91"/>
      <c r="I13" s="66"/>
      <c r="J13" s="67"/>
      <c r="K13" s="67"/>
      <c r="L13" s="67"/>
      <c r="M13" s="68"/>
      <c r="N13" s="1"/>
      <c r="O13" s="1"/>
      <c r="P13" s="1"/>
    </row>
    <row r="14" spans="2:16" ht="74.25" customHeight="1">
      <c r="B14" s="92" t="s">
        <v>76</v>
      </c>
      <c r="C14" s="93"/>
      <c r="D14" s="93"/>
      <c r="E14" s="93"/>
      <c r="F14" s="93"/>
      <c r="G14" s="93"/>
      <c r="H14" s="94"/>
      <c r="I14" s="69"/>
      <c r="J14" s="70"/>
      <c r="K14" s="70"/>
      <c r="L14" s="70"/>
      <c r="M14" s="7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7">
    <mergeCell ref="J1:M3"/>
    <mergeCell ref="I12:M14"/>
    <mergeCell ref="B1:I2"/>
    <mergeCell ref="B3:I3"/>
    <mergeCell ref="B9:G11"/>
    <mergeCell ref="B12:H13"/>
    <mergeCell ref="B14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2017-10-10T10:33:59Z</dcterms:modified>
  <cp:category/>
  <cp:version/>
  <cp:contentType/>
  <cp:contentStatus/>
</cp:coreProperties>
</file>